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f.perna\Desktop\"/>
    </mc:Choice>
  </mc:AlternateContent>
  <xr:revisionPtr revIDLastSave="0" documentId="13_ncr:1_{098420B4-77E1-48AD-A923-1BAB3178105B}" xr6:coauthVersionLast="36" xr6:coauthVersionMax="36" xr10:uidLastSave="{00000000-0000-0000-0000-000000000000}"/>
  <bookViews>
    <workbookView xWindow="-120" yWindow="-120" windowWidth="20730" windowHeight="11160" tabRatio="650" activeTab="1" xr2:uid="{00000000-000D-0000-FFFF-FFFF00000000}"/>
  </bookViews>
  <sheets>
    <sheet name="Indice RISCHI" sheetId="3" r:id="rId1"/>
    <sheet name="DEMANIO" sheetId="47" r:id="rId2"/>
    <sheet name="CONTRATTI-ECONOMATO" sheetId="60" r:id="rId3"/>
    <sheet name="DIREZIONE PORTI" sheetId="48" r:id="rId4"/>
    <sheet name="AVVOCATURA" sheetId="49" r:id="rId5"/>
    <sheet name="BILANCIO " sheetId="58" r:id="rId6"/>
    <sheet name=" SISTEMI INFORMATIVI " sheetId="50" r:id="rId7"/>
    <sheet name="RISORSE UMANE_" sheetId="57" r:id="rId8"/>
    <sheet name="COORDINAMENTO" sheetId="52" r:id="rId9"/>
    <sheet name="GRANDI PROG. - MANUT." sheetId="62" r:id="rId10"/>
    <sheet name="COMUNICAZIONE" sheetId="59" r:id="rId11"/>
    <sheet name="PROMOZIONE " sheetId="53" r:id="rId12"/>
    <sheet name="STUDI " sheetId="54" r:id="rId13"/>
    <sheet name="SECURITY-AUTISTI" sheetId="61" r:id="rId14"/>
    <sheet name="CONTROLLO DI GESTIONE " sheetId="55" r:id="rId15"/>
    <sheet name="Pianificazione e Programmaz" sheetId="56" r:id="rId16"/>
    <sheet name="RECUPERO CREDITI " sheetId="46" r:id="rId17"/>
  </sheets>
  <definedNames>
    <definedName name="_xlnm.Print_Area" localSheetId="14">'CONTROLLO DI GESTIONE '!$A$1:$W$7</definedName>
    <definedName name="_xlnm.Print_Area" localSheetId="0">'Indice RISCHI'!$A$1:$D$34</definedName>
    <definedName name="_xlnm.Print_Area" localSheetId="16">'RECUPERO CREDITI '!$A$3:$W$10</definedName>
  </definedNames>
  <calcPr calcId="191029"/>
</workbook>
</file>

<file path=xl/calcChain.xml><?xml version="1.0" encoding="utf-8"?>
<calcChain xmlns="http://schemas.openxmlformats.org/spreadsheetml/2006/main">
  <c r="V24" i="62" l="1"/>
  <c r="U24" i="62"/>
  <c r="T24" i="62"/>
  <c r="S24" i="62"/>
  <c r="R24" i="62"/>
  <c r="V17" i="57" l="1"/>
  <c r="U17" i="57"/>
  <c r="T17" i="57"/>
  <c r="S17" i="57"/>
  <c r="R17" i="57"/>
  <c r="V10" i="48"/>
  <c r="U10" i="48"/>
  <c r="T10" i="48"/>
  <c r="S10" i="48"/>
  <c r="R10" i="48"/>
  <c r="V34" i="47"/>
  <c r="U34" i="47"/>
  <c r="T34" i="47"/>
  <c r="S34" i="47"/>
  <c r="R34" i="47"/>
  <c r="V17" i="49" l="1"/>
  <c r="R17" i="49"/>
  <c r="S17" i="49"/>
  <c r="T17" i="49"/>
  <c r="U17" i="49"/>
  <c r="V23" i="62" l="1"/>
  <c r="U23" i="62"/>
  <c r="T23" i="62"/>
  <c r="S23" i="62"/>
  <c r="R23" i="62"/>
  <c r="V22" i="62"/>
  <c r="U22" i="62"/>
  <c r="T22" i="62"/>
  <c r="S22" i="62"/>
  <c r="R22" i="62"/>
  <c r="V21" i="62"/>
  <c r="U21" i="62"/>
  <c r="T21" i="62"/>
  <c r="S21" i="62"/>
  <c r="R21" i="62"/>
  <c r="V20" i="62"/>
  <c r="U20" i="62"/>
  <c r="T20" i="62"/>
  <c r="S20" i="62"/>
  <c r="R20" i="62"/>
  <c r="V19" i="62"/>
  <c r="U19" i="62"/>
  <c r="T19" i="62"/>
  <c r="S19" i="62"/>
  <c r="R19" i="62"/>
  <c r="V18" i="62"/>
  <c r="U18" i="62"/>
  <c r="T18" i="62"/>
  <c r="S18" i="62"/>
  <c r="R18" i="62"/>
  <c r="V17" i="62"/>
  <c r="U17" i="62"/>
  <c r="T17" i="62"/>
  <c r="S17" i="62"/>
  <c r="R17" i="62"/>
  <c r="V16" i="62"/>
  <c r="U16" i="62"/>
  <c r="T16" i="62"/>
  <c r="S16" i="62"/>
  <c r="R16" i="62"/>
  <c r="V15" i="62"/>
  <c r="U15" i="62"/>
  <c r="T15" i="62"/>
  <c r="S15" i="62"/>
  <c r="R15" i="62"/>
  <c r="V14" i="62"/>
  <c r="U14" i="62"/>
  <c r="T14" i="62"/>
  <c r="S14" i="62"/>
  <c r="R14" i="62"/>
  <c r="V13" i="62"/>
  <c r="U13" i="62"/>
  <c r="T13" i="62"/>
  <c r="S13" i="62"/>
  <c r="R13" i="62"/>
  <c r="V12" i="62"/>
  <c r="U12" i="62"/>
  <c r="T12" i="62"/>
  <c r="S12" i="62"/>
  <c r="R12" i="62"/>
  <c r="V11" i="62"/>
  <c r="U11" i="62"/>
  <c r="T11" i="62"/>
  <c r="S11" i="62"/>
  <c r="R11" i="62"/>
  <c r="V10" i="62"/>
  <c r="U10" i="62"/>
  <c r="T10" i="62"/>
  <c r="S10" i="62"/>
  <c r="R10" i="62"/>
  <c r="V9" i="62"/>
  <c r="U9" i="62"/>
  <c r="T9" i="62"/>
  <c r="S9" i="62"/>
  <c r="R9" i="62"/>
  <c r="V8" i="62"/>
  <c r="U8" i="62"/>
  <c r="T8" i="62"/>
  <c r="S8" i="62"/>
  <c r="R8" i="62"/>
  <c r="V7" i="62"/>
  <c r="U7" i="62"/>
  <c r="T7" i="62"/>
  <c r="S7" i="62"/>
  <c r="R7" i="62"/>
  <c r="V6" i="62"/>
  <c r="U6" i="62"/>
  <c r="T6" i="62"/>
  <c r="S6" i="62"/>
  <c r="R6" i="62"/>
  <c r="V5" i="62"/>
  <c r="U5" i="62"/>
  <c r="T5" i="62"/>
  <c r="S5" i="62"/>
  <c r="R5" i="62"/>
  <c r="V4" i="62"/>
  <c r="U4" i="62"/>
  <c r="T4" i="62"/>
  <c r="S4" i="62"/>
  <c r="R4" i="62"/>
  <c r="V47" i="61" l="1"/>
  <c r="U47" i="61"/>
  <c r="T47" i="61"/>
  <c r="S47" i="61"/>
  <c r="R47" i="61"/>
  <c r="V46" i="61"/>
  <c r="U46" i="61"/>
  <c r="T46" i="61"/>
  <c r="S46" i="61"/>
  <c r="R46" i="61"/>
  <c r="V45" i="61"/>
  <c r="U45" i="61"/>
  <c r="T45" i="61"/>
  <c r="S45" i="61"/>
  <c r="R45" i="61"/>
  <c r="V44" i="61"/>
  <c r="U44" i="61"/>
  <c r="T44" i="61"/>
  <c r="S44" i="61"/>
  <c r="R44" i="61"/>
  <c r="V43" i="61"/>
  <c r="U43" i="61"/>
  <c r="T43" i="61"/>
  <c r="S43" i="61"/>
  <c r="R43" i="61"/>
  <c r="V42" i="61"/>
  <c r="U42" i="61"/>
  <c r="T42" i="61"/>
  <c r="S42" i="61"/>
  <c r="R42" i="61"/>
  <c r="V41" i="61"/>
  <c r="U41" i="61"/>
  <c r="T41" i="61"/>
  <c r="S41" i="61"/>
  <c r="R41" i="61"/>
  <c r="V40" i="61"/>
  <c r="U40" i="61"/>
  <c r="T40" i="61"/>
  <c r="S40" i="61"/>
  <c r="R40" i="61"/>
  <c r="V39" i="61"/>
  <c r="U39" i="61"/>
  <c r="T39" i="61"/>
  <c r="S39" i="61"/>
  <c r="R39" i="61"/>
  <c r="V38" i="61"/>
  <c r="U38" i="61"/>
  <c r="T38" i="61"/>
  <c r="S38" i="61"/>
  <c r="R38" i="61"/>
  <c r="V37" i="61"/>
  <c r="U37" i="61"/>
  <c r="T37" i="61"/>
  <c r="S37" i="61"/>
  <c r="R37" i="61"/>
  <c r="V34" i="61"/>
  <c r="U34" i="61"/>
  <c r="T34" i="61"/>
  <c r="S34" i="61"/>
  <c r="R34" i="61"/>
  <c r="V33" i="61"/>
  <c r="U33" i="61"/>
  <c r="T33" i="61"/>
  <c r="S33" i="61"/>
  <c r="R33" i="61"/>
  <c r="V32" i="61"/>
  <c r="U32" i="61"/>
  <c r="T32" i="61"/>
  <c r="S32" i="61"/>
  <c r="R32" i="61"/>
  <c r="V31" i="61"/>
  <c r="U31" i="61"/>
  <c r="T31" i="61"/>
  <c r="S31" i="61"/>
  <c r="R31" i="61"/>
  <c r="V30" i="61"/>
  <c r="U30" i="61"/>
  <c r="T30" i="61"/>
  <c r="S30" i="61"/>
  <c r="R30" i="61"/>
  <c r="V29" i="61"/>
  <c r="U29" i="61"/>
  <c r="T29" i="61"/>
  <c r="S29" i="61"/>
  <c r="R29" i="61"/>
  <c r="V28" i="61"/>
  <c r="U28" i="61"/>
  <c r="T28" i="61"/>
  <c r="S28" i="61"/>
  <c r="R28" i="61"/>
  <c r="V27" i="61"/>
  <c r="U27" i="61"/>
  <c r="T27" i="61"/>
  <c r="S27" i="61"/>
  <c r="R27" i="61"/>
  <c r="V26" i="61"/>
  <c r="U26" i="61"/>
  <c r="T26" i="61"/>
  <c r="S26" i="61"/>
  <c r="R26" i="61"/>
  <c r="V25" i="61"/>
  <c r="U25" i="61"/>
  <c r="T25" i="61"/>
  <c r="S25" i="61"/>
  <c r="R25" i="61"/>
  <c r="V24" i="61"/>
  <c r="U24" i="61"/>
  <c r="T24" i="61"/>
  <c r="S24" i="61"/>
  <c r="R24" i="61"/>
  <c r="V23" i="61"/>
  <c r="U23" i="61"/>
  <c r="T23" i="61"/>
  <c r="S23" i="61"/>
  <c r="R23" i="61"/>
  <c r="V22" i="61"/>
  <c r="U22" i="61"/>
  <c r="T22" i="61"/>
  <c r="S22" i="61"/>
  <c r="R22" i="61"/>
  <c r="V21" i="61"/>
  <c r="U21" i="61"/>
  <c r="T21" i="61"/>
  <c r="S21" i="61"/>
  <c r="R21" i="61"/>
  <c r="V20" i="61"/>
  <c r="U20" i="61"/>
  <c r="T20" i="61"/>
  <c r="S20" i="61"/>
  <c r="R20" i="61"/>
  <c r="V19" i="61"/>
  <c r="U19" i="61"/>
  <c r="T19" i="61"/>
  <c r="S19" i="61"/>
  <c r="R19" i="61"/>
  <c r="V18" i="61"/>
  <c r="U18" i="61"/>
  <c r="T18" i="61"/>
  <c r="S18" i="61"/>
  <c r="R18" i="61"/>
  <c r="V17" i="61"/>
  <c r="U17" i="61"/>
  <c r="T17" i="61"/>
  <c r="S17" i="61"/>
  <c r="R17" i="61"/>
  <c r="V16" i="61"/>
  <c r="U16" i="61"/>
  <c r="T16" i="61"/>
  <c r="S16" i="61"/>
  <c r="R16" i="61"/>
  <c r="V15" i="61"/>
  <c r="U15" i="61"/>
  <c r="T15" i="61"/>
  <c r="S15" i="61"/>
  <c r="R15" i="61"/>
  <c r="V14" i="61"/>
  <c r="U14" i="61"/>
  <c r="T14" i="61"/>
  <c r="S14" i="61"/>
  <c r="R14" i="61"/>
  <c r="V13" i="61"/>
  <c r="U13" i="61"/>
  <c r="T13" i="61"/>
  <c r="S13" i="61"/>
  <c r="R13" i="61"/>
  <c r="V12" i="61"/>
  <c r="U12" i="61"/>
  <c r="T12" i="61"/>
  <c r="S12" i="61"/>
  <c r="R12" i="61"/>
  <c r="V11" i="61"/>
  <c r="U11" i="61"/>
  <c r="T11" i="61"/>
  <c r="S11" i="61"/>
  <c r="R11" i="61"/>
  <c r="V10" i="61"/>
  <c r="U10" i="61"/>
  <c r="T10" i="61"/>
  <c r="S10" i="61"/>
  <c r="R10" i="61"/>
  <c r="V9" i="61"/>
  <c r="U9" i="61"/>
  <c r="T9" i="61"/>
  <c r="S9" i="61"/>
  <c r="R9" i="61"/>
  <c r="V8" i="61"/>
  <c r="U8" i="61"/>
  <c r="T8" i="61"/>
  <c r="S8" i="61"/>
  <c r="R8" i="61"/>
  <c r="V7" i="61"/>
  <c r="U7" i="61"/>
  <c r="T7" i="61"/>
  <c r="S7" i="61"/>
  <c r="R7" i="61"/>
  <c r="V6" i="61"/>
  <c r="U6" i="61"/>
  <c r="T6" i="61"/>
  <c r="S6" i="61"/>
  <c r="R6" i="61"/>
  <c r="V5" i="61"/>
  <c r="U5" i="61"/>
  <c r="T5" i="61"/>
  <c r="S5" i="61"/>
  <c r="R5" i="61"/>
  <c r="V4" i="61"/>
  <c r="U4" i="61"/>
  <c r="T4" i="61"/>
  <c r="S4" i="61"/>
  <c r="R4" i="61"/>
  <c r="V33" i="60" l="1"/>
  <c r="U33" i="60"/>
  <c r="T33" i="60"/>
  <c r="S33" i="60"/>
  <c r="R33" i="60"/>
  <c r="V32" i="60"/>
  <c r="U32" i="60"/>
  <c r="T32" i="60"/>
  <c r="S32" i="60"/>
  <c r="R32" i="60"/>
  <c r="V31" i="60"/>
  <c r="U31" i="60"/>
  <c r="T31" i="60"/>
  <c r="S31" i="60"/>
  <c r="R31" i="60"/>
  <c r="V30" i="60"/>
  <c r="U30" i="60"/>
  <c r="T30" i="60"/>
  <c r="S30" i="60"/>
  <c r="R30" i="60"/>
  <c r="V29" i="60"/>
  <c r="U29" i="60"/>
  <c r="T29" i="60"/>
  <c r="S29" i="60"/>
  <c r="R29" i="60"/>
  <c r="V28" i="60"/>
  <c r="U28" i="60"/>
  <c r="T28" i="60"/>
  <c r="S28" i="60"/>
  <c r="R28" i="60"/>
  <c r="V27" i="60"/>
  <c r="U27" i="60"/>
  <c r="T27" i="60"/>
  <c r="S27" i="60"/>
  <c r="R27" i="60"/>
  <c r="V26" i="60"/>
  <c r="U26" i="60"/>
  <c r="T26" i="60"/>
  <c r="S26" i="60"/>
  <c r="R26" i="60"/>
  <c r="V25" i="60"/>
  <c r="U25" i="60"/>
  <c r="T25" i="60"/>
  <c r="S25" i="60"/>
  <c r="R25" i="60"/>
  <c r="V24" i="60"/>
  <c r="U24" i="60"/>
  <c r="T24" i="60"/>
  <c r="S24" i="60"/>
  <c r="R24" i="60"/>
  <c r="V23" i="60"/>
  <c r="U23" i="60"/>
  <c r="T23" i="60"/>
  <c r="S23" i="60"/>
  <c r="R23" i="60"/>
  <c r="V22" i="60"/>
  <c r="U22" i="60"/>
  <c r="T22" i="60"/>
  <c r="S22" i="60"/>
  <c r="R22" i="60"/>
  <c r="V21" i="60"/>
  <c r="U21" i="60"/>
  <c r="T21" i="60"/>
  <c r="S21" i="60"/>
  <c r="R21" i="60"/>
  <c r="V20" i="60"/>
  <c r="U20" i="60"/>
  <c r="T20" i="60"/>
  <c r="S20" i="60"/>
  <c r="R20" i="60"/>
  <c r="V19" i="60"/>
  <c r="U19" i="60"/>
  <c r="T19" i="60"/>
  <c r="S19" i="60"/>
  <c r="R19" i="60"/>
  <c r="V18" i="60"/>
  <c r="U18" i="60"/>
  <c r="T18" i="60"/>
  <c r="S18" i="60"/>
  <c r="R18" i="60"/>
  <c r="V17" i="60"/>
  <c r="U17" i="60"/>
  <c r="T17" i="60"/>
  <c r="S17" i="60"/>
  <c r="R17" i="60"/>
  <c r="V16" i="60"/>
  <c r="U16" i="60"/>
  <c r="T16" i="60"/>
  <c r="S16" i="60"/>
  <c r="R16" i="60"/>
  <c r="V15" i="60"/>
  <c r="U15" i="60"/>
  <c r="T15" i="60"/>
  <c r="S15" i="60"/>
  <c r="R15" i="60"/>
  <c r="V14" i="60"/>
  <c r="U14" i="60"/>
  <c r="T14" i="60"/>
  <c r="S14" i="60"/>
  <c r="R14" i="60"/>
  <c r="V13" i="60"/>
  <c r="U13" i="60"/>
  <c r="T13" i="60"/>
  <c r="S13" i="60"/>
  <c r="R13" i="60"/>
  <c r="V12" i="60"/>
  <c r="U12" i="60"/>
  <c r="T12" i="60"/>
  <c r="S12" i="60"/>
  <c r="R12" i="60"/>
  <c r="V11" i="60"/>
  <c r="U11" i="60"/>
  <c r="T11" i="60"/>
  <c r="S11" i="60"/>
  <c r="R11" i="60"/>
  <c r="V10" i="60"/>
  <c r="U10" i="60"/>
  <c r="T10" i="60"/>
  <c r="S10" i="60"/>
  <c r="R10" i="60"/>
  <c r="V9" i="60"/>
  <c r="U9" i="60"/>
  <c r="T9" i="60"/>
  <c r="S9" i="60"/>
  <c r="R9" i="60"/>
  <c r="V8" i="60"/>
  <c r="U8" i="60"/>
  <c r="T8" i="60"/>
  <c r="S8" i="60"/>
  <c r="R8" i="60"/>
  <c r="V7" i="60"/>
  <c r="U7" i="60"/>
  <c r="T7" i="60"/>
  <c r="S7" i="60"/>
  <c r="R7" i="60"/>
  <c r="V6" i="60"/>
  <c r="U6" i="60"/>
  <c r="T6" i="60"/>
  <c r="S6" i="60"/>
  <c r="R6" i="60"/>
  <c r="V5" i="60"/>
  <c r="U5" i="60"/>
  <c r="T5" i="60"/>
  <c r="S5" i="60"/>
  <c r="R5" i="60"/>
  <c r="V4" i="60"/>
  <c r="U4" i="60"/>
  <c r="T4" i="60"/>
  <c r="S4" i="60"/>
  <c r="R4" i="60"/>
  <c r="V17" i="59" l="1"/>
  <c r="U17" i="59"/>
  <c r="T17" i="59"/>
  <c r="S17" i="59"/>
  <c r="R17" i="59"/>
  <c r="V16" i="59"/>
  <c r="U16" i="59"/>
  <c r="T16" i="59"/>
  <c r="S16" i="59"/>
  <c r="R16" i="59"/>
  <c r="V15" i="59"/>
  <c r="U15" i="59"/>
  <c r="T15" i="59"/>
  <c r="S15" i="59"/>
  <c r="R15" i="59"/>
  <c r="V14" i="59"/>
  <c r="U14" i="59"/>
  <c r="T14" i="59"/>
  <c r="S14" i="59"/>
  <c r="R14" i="59"/>
  <c r="V13" i="59"/>
  <c r="U13" i="59"/>
  <c r="T13" i="59"/>
  <c r="S13" i="59"/>
  <c r="R13" i="59"/>
  <c r="V12" i="59"/>
  <c r="U12" i="59"/>
  <c r="T12" i="59"/>
  <c r="S12" i="59"/>
  <c r="R12" i="59"/>
  <c r="V11" i="59"/>
  <c r="U11" i="59"/>
  <c r="T11" i="59"/>
  <c r="S11" i="59"/>
  <c r="R11" i="59"/>
  <c r="V10" i="59"/>
  <c r="U10" i="59"/>
  <c r="T10" i="59"/>
  <c r="S10" i="59"/>
  <c r="R10" i="59"/>
  <c r="V9" i="59"/>
  <c r="U9" i="59"/>
  <c r="T9" i="59"/>
  <c r="S9" i="59"/>
  <c r="R9" i="59"/>
  <c r="V8" i="59"/>
  <c r="U8" i="59"/>
  <c r="T8" i="59"/>
  <c r="S8" i="59"/>
  <c r="R8" i="59"/>
  <c r="V7" i="59"/>
  <c r="U7" i="59"/>
  <c r="T7" i="59"/>
  <c r="S7" i="59"/>
  <c r="R7" i="59"/>
  <c r="V6" i="59"/>
  <c r="U6" i="59"/>
  <c r="T6" i="59"/>
  <c r="S6" i="59"/>
  <c r="R6" i="59"/>
  <c r="V5" i="59"/>
  <c r="U5" i="59"/>
  <c r="T5" i="59"/>
  <c r="S5" i="59"/>
  <c r="R5" i="59"/>
  <c r="V4" i="59"/>
  <c r="U4" i="59"/>
  <c r="T4" i="59"/>
  <c r="S4" i="59"/>
  <c r="R4" i="59"/>
  <c r="V10" i="46" l="1"/>
  <c r="V9" i="46"/>
  <c r="U10" i="46"/>
  <c r="U9" i="46"/>
  <c r="T10" i="46"/>
  <c r="T9" i="46"/>
  <c r="S10" i="46"/>
  <c r="S9" i="46"/>
  <c r="R10" i="46"/>
  <c r="R9" i="46"/>
  <c r="V8" i="58" l="1"/>
  <c r="U8" i="58"/>
  <c r="T8" i="58"/>
  <c r="S8" i="58"/>
  <c r="R8" i="58"/>
  <c r="V7" i="58"/>
  <c r="U7" i="58"/>
  <c r="T7" i="58"/>
  <c r="S7" i="58"/>
  <c r="R7" i="58"/>
  <c r="V6" i="58"/>
  <c r="U6" i="58"/>
  <c r="T6" i="58"/>
  <c r="S6" i="58"/>
  <c r="R6" i="58"/>
  <c r="V5" i="58"/>
  <c r="U5" i="58"/>
  <c r="T5" i="58"/>
  <c r="S5" i="58"/>
  <c r="R5" i="58"/>
  <c r="V4" i="58"/>
  <c r="U4" i="58"/>
  <c r="T4" i="58"/>
  <c r="S4" i="58"/>
  <c r="R4" i="58"/>
  <c r="V16" i="57" l="1"/>
  <c r="U16" i="57"/>
  <c r="T16" i="57"/>
  <c r="S16" i="57"/>
  <c r="R16" i="57"/>
  <c r="V15" i="57"/>
  <c r="U15" i="57"/>
  <c r="T15" i="57"/>
  <c r="S15" i="57"/>
  <c r="R15" i="57"/>
  <c r="V14" i="57"/>
  <c r="U14" i="57"/>
  <c r="T14" i="57"/>
  <c r="S14" i="57"/>
  <c r="R14" i="57"/>
  <c r="V13" i="57"/>
  <c r="U13" i="57"/>
  <c r="T13" i="57"/>
  <c r="S13" i="57"/>
  <c r="R13" i="57"/>
  <c r="V12" i="57"/>
  <c r="U12" i="57"/>
  <c r="T12" i="57"/>
  <c r="S12" i="57"/>
  <c r="R12" i="57"/>
  <c r="V11" i="57"/>
  <c r="U11" i="57"/>
  <c r="T11" i="57"/>
  <c r="S11" i="57"/>
  <c r="R11" i="57"/>
  <c r="V10" i="57"/>
  <c r="U10" i="57"/>
  <c r="T10" i="57"/>
  <c r="S10" i="57"/>
  <c r="R10" i="57"/>
  <c r="V9" i="57"/>
  <c r="U9" i="57"/>
  <c r="T9" i="57"/>
  <c r="S9" i="57"/>
  <c r="R9" i="57"/>
  <c r="V8" i="57"/>
  <c r="U8" i="57"/>
  <c r="T8" i="57"/>
  <c r="S8" i="57"/>
  <c r="R8" i="57"/>
  <c r="V7" i="57"/>
  <c r="U7" i="57"/>
  <c r="T7" i="57"/>
  <c r="S7" i="57"/>
  <c r="R7" i="57"/>
  <c r="V6" i="57"/>
  <c r="U6" i="57"/>
  <c r="T6" i="57"/>
  <c r="S6" i="57"/>
  <c r="R6" i="57"/>
  <c r="V5" i="57"/>
  <c r="U5" i="57"/>
  <c r="T5" i="57"/>
  <c r="S5" i="57"/>
  <c r="R5" i="57"/>
  <c r="V4" i="57"/>
  <c r="U4" i="57"/>
  <c r="T4" i="57"/>
  <c r="S4" i="57"/>
  <c r="R4" i="57"/>
  <c r="V16" i="53" l="1"/>
  <c r="U16" i="53"/>
  <c r="T16" i="53"/>
  <c r="S16" i="53"/>
  <c r="R16" i="53"/>
  <c r="V4" i="48" l="1"/>
  <c r="U4" i="48"/>
  <c r="T4" i="48"/>
  <c r="S4" i="48"/>
  <c r="R4" i="48"/>
  <c r="V11" i="56" l="1"/>
  <c r="U11" i="56"/>
  <c r="T11" i="56"/>
  <c r="S11" i="56"/>
  <c r="R11" i="56"/>
  <c r="V10" i="56"/>
  <c r="U10" i="56"/>
  <c r="T10" i="56"/>
  <c r="S10" i="56"/>
  <c r="R10" i="56"/>
  <c r="V9" i="56"/>
  <c r="U9" i="56"/>
  <c r="T9" i="56"/>
  <c r="S9" i="56"/>
  <c r="R9" i="56"/>
  <c r="V8" i="56"/>
  <c r="U8" i="56"/>
  <c r="T8" i="56"/>
  <c r="S8" i="56"/>
  <c r="R8" i="56"/>
  <c r="V7" i="56"/>
  <c r="U7" i="56"/>
  <c r="T7" i="56"/>
  <c r="S7" i="56"/>
  <c r="R7" i="56"/>
  <c r="V6" i="56"/>
  <c r="U6" i="56"/>
  <c r="T6" i="56"/>
  <c r="S6" i="56"/>
  <c r="R6" i="56"/>
  <c r="V5" i="56"/>
  <c r="U5" i="56"/>
  <c r="T5" i="56"/>
  <c r="S5" i="56"/>
  <c r="R5" i="56"/>
  <c r="V4" i="56"/>
  <c r="U4" i="56"/>
  <c r="T4" i="56"/>
  <c r="S4" i="56"/>
  <c r="R4" i="56"/>
  <c r="V6" i="55" l="1"/>
  <c r="U6" i="55"/>
  <c r="T6" i="55"/>
  <c r="S6" i="55"/>
  <c r="R6" i="55"/>
  <c r="V5" i="55"/>
  <c r="U5" i="55"/>
  <c r="T5" i="55"/>
  <c r="S5" i="55"/>
  <c r="R5" i="55"/>
  <c r="V4" i="55"/>
  <c r="U4" i="55"/>
  <c r="T4" i="55"/>
  <c r="S4" i="55"/>
  <c r="R4" i="55"/>
  <c r="V3" i="55"/>
  <c r="U3" i="55"/>
  <c r="T3" i="55"/>
  <c r="S3" i="55"/>
  <c r="R3" i="55"/>
  <c r="V17" i="54" l="1"/>
  <c r="U17" i="54"/>
  <c r="T17" i="54"/>
  <c r="S17" i="54"/>
  <c r="R17" i="54"/>
  <c r="V16" i="54"/>
  <c r="U16" i="54"/>
  <c r="T16" i="54"/>
  <c r="S16" i="54"/>
  <c r="R16" i="54"/>
  <c r="V15" i="54"/>
  <c r="U15" i="54"/>
  <c r="T15" i="54"/>
  <c r="S15" i="54"/>
  <c r="R15" i="54"/>
  <c r="V14" i="54"/>
  <c r="U14" i="54"/>
  <c r="T14" i="54"/>
  <c r="S14" i="54"/>
  <c r="R14" i="54"/>
  <c r="V13" i="54"/>
  <c r="U13" i="54"/>
  <c r="T13" i="54"/>
  <c r="S13" i="54"/>
  <c r="R13" i="54"/>
  <c r="V12" i="54"/>
  <c r="U12" i="54"/>
  <c r="T12" i="54"/>
  <c r="S12" i="54"/>
  <c r="R12" i="54"/>
  <c r="V11" i="54"/>
  <c r="U11" i="54"/>
  <c r="T11" i="54"/>
  <c r="S11" i="54"/>
  <c r="R11" i="54"/>
  <c r="V10" i="54"/>
  <c r="U10" i="54"/>
  <c r="T10" i="54"/>
  <c r="S10" i="54"/>
  <c r="R10" i="54"/>
  <c r="V9" i="54"/>
  <c r="U9" i="54"/>
  <c r="T9" i="54"/>
  <c r="S9" i="54"/>
  <c r="R9" i="54"/>
  <c r="V8" i="54"/>
  <c r="U8" i="54"/>
  <c r="T8" i="54"/>
  <c r="S8" i="54"/>
  <c r="R8" i="54"/>
  <c r="V7" i="54"/>
  <c r="U7" i="54"/>
  <c r="T7" i="54"/>
  <c r="S7" i="54"/>
  <c r="R7" i="54"/>
  <c r="V6" i="54"/>
  <c r="U6" i="54"/>
  <c r="T6" i="54"/>
  <c r="S6" i="54"/>
  <c r="R6" i="54"/>
  <c r="V5" i="54"/>
  <c r="U5" i="54"/>
  <c r="T5" i="54"/>
  <c r="S5" i="54"/>
  <c r="R5" i="54"/>
  <c r="V4" i="54"/>
  <c r="U4" i="54"/>
  <c r="T4" i="54"/>
  <c r="S4" i="54"/>
  <c r="R4" i="54"/>
  <c r="V15" i="53" l="1"/>
  <c r="U15" i="53"/>
  <c r="T15" i="53"/>
  <c r="S15" i="53"/>
  <c r="R15" i="53"/>
  <c r="V14" i="53"/>
  <c r="U14" i="53"/>
  <c r="T14" i="53"/>
  <c r="S14" i="53"/>
  <c r="R14" i="53"/>
  <c r="V13" i="53"/>
  <c r="U13" i="53"/>
  <c r="T13" i="53"/>
  <c r="S13" i="53"/>
  <c r="R13" i="53"/>
  <c r="V12" i="53"/>
  <c r="U12" i="53"/>
  <c r="T12" i="53"/>
  <c r="S12" i="53"/>
  <c r="R12" i="53"/>
  <c r="V11" i="53"/>
  <c r="U11" i="53"/>
  <c r="T11" i="53"/>
  <c r="S11" i="53"/>
  <c r="R11" i="53"/>
  <c r="V10" i="53"/>
  <c r="U10" i="53"/>
  <c r="T10" i="53"/>
  <c r="S10" i="53"/>
  <c r="R10" i="53"/>
  <c r="V9" i="53"/>
  <c r="U9" i="53"/>
  <c r="T9" i="53"/>
  <c r="S9" i="53"/>
  <c r="R9" i="53"/>
  <c r="V8" i="53"/>
  <c r="U8" i="53"/>
  <c r="T8" i="53"/>
  <c r="S8" i="53"/>
  <c r="R8" i="53"/>
  <c r="V7" i="53"/>
  <c r="U7" i="53"/>
  <c r="T7" i="53"/>
  <c r="S7" i="53"/>
  <c r="R7" i="53"/>
  <c r="V6" i="53"/>
  <c r="U6" i="53"/>
  <c r="T6" i="53"/>
  <c r="S6" i="53"/>
  <c r="R6" i="53"/>
  <c r="V5" i="53"/>
  <c r="U5" i="53"/>
  <c r="T5" i="53"/>
  <c r="S5" i="53"/>
  <c r="R5" i="53"/>
  <c r="V4" i="53"/>
  <c r="U4" i="53"/>
  <c r="T4" i="53"/>
  <c r="S4" i="53"/>
  <c r="R4" i="53"/>
  <c r="V18" i="52" l="1"/>
  <c r="U18" i="52"/>
  <c r="T18" i="52"/>
  <c r="S18" i="52"/>
  <c r="R18" i="52"/>
  <c r="V17" i="52"/>
  <c r="V16" i="52"/>
  <c r="U16" i="52"/>
  <c r="T16" i="52"/>
  <c r="S16" i="52"/>
  <c r="R16" i="52"/>
  <c r="V15" i="52"/>
  <c r="U15" i="52"/>
  <c r="T15" i="52"/>
  <c r="S15" i="52"/>
  <c r="R15" i="52"/>
  <c r="V13" i="52"/>
  <c r="V12" i="52"/>
  <c r="V11" i="52"/>
  <c r="V10" i="52"/>
  <c r="V9" i="52"/>
  <c r="V8" i="52"/>
  <c r="V7" i="52"/>
  <c r="V6" i="52"/>
  <c r="V5" i="52"/>
  <c r="V4" i="52"/>
  <c r="U4" i="52"/>
  <c r="T4" i="52"/>
  <c r="S4" i="52"/>
  <c r="R4" i="52"/>
  <c r="V12" i="50" l="1"/>
  <c r="U12" i="50"/>
  <c r="T12" i="50"/>
  <c r="S12" i="50"/>
  <c r="R12" i="50"/>
  <c r="V11" i="50"/>
  <c r="U11" i="50"/>
  <c r="T11" i="50"/>
  <c r="S11" i="50"/>
  <c r="R11" i="50"/>
  <c r="V10" i="50"/>
  <c r="U10" i="50"/>
  <c r="T10" i="50"/>
  <c r="S10" i="50"/>
  <c r="R10" i="50"/>
  <c r="V9" i="50"/>
  <c r="U9" i="50"/>
  <c r="T9" i="50"/>
  <c r="S9" i="50"/>
  <c r="R9" i="50"/>
  <c r="V8" i="50"/>
  <c r="U8" i="50"/>
  <c r="T8" i="50"/>
  <c r="S8" i="50"/>
  <c r="R8" i="50"/>
  <c r="V7" i="50"/>
  <c r="U7" i="50"/>
  <c r="T7" i="50"/>
  <c r="S7" i="50"/>
  <c r="R7" i="50"/>
  <c r="V6" i="50"/>
  <c r="U6" i="50"/>
  <c r="T6" i="50"/>
  <c r="S6" i="50"/>
  <c r="R6" i="50"/>
  <c r="V5" i="50"/>
  <c r="U5" i="50"/>
  <c r="T5" i="50"/>
  <c r="S5" i="50"/>
  <c r="R5" i="50"/>
  <c r="V4" i="50"/>
  <c r="U4" i="50"/>
  <c r="T4" i="50"/>
  <c r="S4" i="50"/>
  <c r="R4" i="50"/>
  <c r="V16" i="49" l="1"/>
  <c r="U16" i="49"/>
  <c r="T16" i="49"/>
  <c r="S16" i="49"/>
  <c r="R16" i="49"/>
  <c r="V15" i="49"/>
  <c r="U15" i="49"/>
  <c r="T15" i="49"/>
  <c r="S15" i="49"/>
  <c r="R15" i="49"/>
  <c r="V14" i="49"/>
  <c r="U14" i="49"/>
  <c r="T14" i="49"/>
  <c r="S14" i="49"/>
  <c r="R14" i="49"/>
  <c r="V13" i="49"/>
  <c r="U13" i="49"/>
  <c r="T13" i="49"/>
  <c r="S13" i="49"/>
  <c r="R13" i="49"/>
  <c r="V12" i="49"/>
  <c r="U12" i="49"/>
  <c r="T12" i="49"/>
  <c r="S12" i="49"/>
  <c r="R12" i="49"/>
  <c r="V11" i="49"/>
  <c r="U11" i="49"/>
  <c r="T11" i="49"/>
  <c r="S11" i="49"/>
  <c r="R11" i="49"/>
  <c r="V10" i="49"/>
  <c r="U10" i="49"/>
  <c r="T10" i="49"/>
  <c r="S10" i="49"/>
  <c r="R10" i="49"/>
  <c r="V9" i="49"/>
  <c r="U9" i="49"/>
  <c r="T9" i="49"/>
  <c r="S9" i="49"/>
  <c r="R9" i="49"/>
  <c r="V8" i="49"/>
  <c r="U8" i="49"/>
  <c r="T8" i="49"/>
  <c r="S8" i="49"/>
  <c r="R8" i="49"/>
  <c r="V7" i="49"/>
  <c r="U7" i="49"/>
  <c r="T7" i="49"/>
  <c r="S7" i="49"/>
  <c r="R7" i="49"/>
  <c r="V6" i="49"/>
  <c r="U6" i="49"/>
  <c r="T6" i="49"/>
  <c r="S6" i="49"/>
  <c r="R6" i="49"/>
  <c r="V5" i="49"/>
  <c r="U5" i="49"/>
  <c r="T5" i="49"/>
  <c r="S5" i="49"/>
  <c r="R5" i="49"/>
  <c r="V4" i="49"/>
  <c r="U4" i="49"/>
  <c r="T4" i="49"/>
  <c r="S4" i="49"/>
  <c r="R4" i="49"/>
  <c r="V9" i="48" l="1"/>
  <c r="U9" i="48"/>
  <c r="T9" i="48"/>
  <c r="S9" i="48"/>
  <c r="R9" i="48"/>
  <c r="V8" i="48"/>
  <c r="U8" i="48"/>
  <c r="T8" i="48"/>
  <c r="S8" i="48"/>
  <c r="R8" i="48"/>
  <c r="V7" i="48"/>
  <c r="U7" i="48"/>
  <c r="T7" i="48"/>
  <c r="S7" i="48"/>
  <c r="R7" i="48"/>
  <c r="V6" i="48"/>
  <c r="U6" i="48"/>
  <c r="T6" i="48"/>
  <c r="S6" i="48"/>
  <c r="R6" i="48"/>
  <c r="V5" i="48"/>
  <c r="U5" i="48"/>
  <c r="T5" i="48"/>
  <c r="S5" i="48"/>
  <c r="R5" i="48"/>
  <c r="V33" i="47" l="1"/>
  <c r="U33" i="47"/>
  <c r="T33" i="47"/>
  <c r="S33" i="47"/>
  <c r="R33" i="47"/>
  <c r="V32" i="47"/>
  <c r="U32" i="47"/>
  <c r="T32" i="47"/>
  <c r="S32" i="47"/>
  <c r="R32" i="47"/>
  <c r="V31" i="47"/>
  <c r="U31" i="47"/>
  <c r="T31" i="47"/>
  <c r="S31" i="47"/>
  <c r="R31" i="47"/>
  <c r="V30" i="47"/>
  <c r="U30" i="47"/>
  <c r="T30" i="47"/>
  <c r="S30" i="47"/>
  <c r="R30" i="47"/>
  <c r="V29" i="47"/>
  <c r="U29" i="47"/>
  <c r="T29" i="47"/>
  <c r="S29" i="47"/>
  <c r="R29" i="47"/>
  <c r="V28" i="47"/>
  <c r="U28" i="47"/>
  <c r="T28" i="47"/>
  <c r="S28" i="47"/>
  <c r="R28" i="47"/>
  <c r="V27" i="47"/>
  <c r="U27" i="47"/>
  <c r="T27" i="47"/>
  <c r="S27" i="47"/>
  <c r="R27" i="47"/>
  <c r="V26" i="47"/>
  <c r="U26" i="47"/>
  <c r="T26" i="47"/>
  <c r="S26" i="47"/>
  <c r="R26" i="47"/>
  <c r="V25" i="47"/>
  <c r="U25" i="47"/>
  <c r="T25" i="47"/>
  <c r="S25" i="47"/>
  <c r="R25" i="47"/>
  <c r="V24" i="47"/>
  <c r="U24" i="47"/>
  <c r="T24" i="47"/>
  <c r="S24" i="47"/>
  <c r="R24" i="47"/>
  <c r="V23" i="47"/>
  <c r="U23" i="47"/>
  <c r="T23" i="47"/>
  <c r="S23" i="47"/>
  <c r="R23" i="47"/>
  <c r="V22" i="47"/>
  <c r="U22" i="47"/>
  <c r="T22" i="47"/>
  <c r="S22" i="47"/>
  <c r="R22" i="47"/>
  <c r="V21" i="47"/>
  <c r="U21" i="47"/>
  <c r="T21" i="47"/>
  <c r="S21" i="47"/>
  <c r="R21" i="47"/>
  <c r="V20" i="47"/>
  <c r="U20" i="47"/>
  <c r="T20" i="47"/>
  <c r="S20" i="47"/>
  <c r="R20" i="47"/>
  <c r="V19" i="47"/>
  <c r="U19" i="47"/>
  <c r="T19" i="47"/>
  <c r="S19" i="47"/>
  <c r="R19" i="47"/>
  <c r="V18" i="47"/>
  <c r="U18" i="47"/>
  <c r="T18" i="47"/>
  <c r="S18" i="47"/>
  <c r="R18" i="47"/>
  <c r="V17" i="47"/>
  <c r="U17" i="47"/>
  <c r="T17" i="47"/>
  <c r="S17" i="47"/>
  <c r="R17" i="47"/>
  <c r="V16" i="47"/>
  <c r="U16" i="47"/>
  <c r="T16" i="47"/>
  <c r="S16" i="47"/>
  <c r="R16" i="47"/>
  <c r="V15" i="47"/>
  <c r="U15" i="47"/>
  <c r="T15" i="47"/>
  <c r="S15" i="47"/>
  <c r="R15" i="47"/>
  <c r="V14" i="47"/>
  <c r="U14" i="47"/>
  <c r="T14" i="47"/>
  <c r="S14" i="47"/>
  <c r="R14" i="47"/>
  <c r="V13" i="47"/>
  <c r="U13" i="47"/>
  <c r="T13" i="47"/>
  <c r="S13" i="47"/>
  <c r="R13" i="47"/>
  <c r="V12" i="47"/>
  <c r="U12" i="47"/>
  <c r="T12" i="47"/>
  <c r="S12" i="47"/>
  <c r="R12" i="47"/>
  <c r="V11" i="47"/>
  <c r="U11" i="47"/>
  <c r="T11" i="47"/>
  <c r="S11" i="47"/>
  <c r="R11" i="47"/>
  <c r="V10" i="47"/>
  <c r="U10" i="47"/>
  <c r="T10" i="47"/>
  <c r="S10" i="47"/>
  <c r="R10" i="47"/>
  <c r="V9" i="47"/>
  <c r="U9" i="47"/>
  <c r="T9" i="47"/>
  <c r="S9" i="47"/>
  <c r="R9" i="47"/>
  <c r="V8" i="47"/>
  <c r="U8" i="47"/>
  <c r="T8" i="47"/>
  <c r="S8" i="47"/>
  <c r="R8" i="47"/>
  <c r="V7" i="47"/>
  <c r="U7" i="47"/>
  <c r="T7" i="47"/>
  <c r="S7" i="47"/>
  <c r="R7" i="47"/>
  <c r="V6" i="47"/>
  <c r="U6" i="47"/>
  <c r="T6" i="47"/>
  <c r="S6" i="47"/>
  <c r="R6" i="47"/>
  <c r="V5" i="47"/>
  <c r="U5" i="47"/>
  <c r="T5" i="47"/>
  <c r="S5" i="47"/>
  <c r="R5" i="47"/>
  <c r="V4" i="47"/>
  <c r="U4" i="47"/>
  <c r="T4" i="47"/>
  <c r="S4" i="47"/>
  <c r="R4" i="47"/>
  <c r="V8" i="46" l="1"/>
  <c r="U8" i="46"/>
  <c r="T8" i="46"/>
  <c r="S8" i="46"/>
  <c r="R8" i="46"/>
  <c r="V7" i="46"/>
  <c r="U7" i="46"/>
  <c r="T7" i="46"/>
  <c r="S7" i="46"/>
  <c r="R7" i="46"/>
  <c r="V6" i="46"/>
  <c r="U6" i="46"/>
  <c r="T6" i="46"/>
  <c r="S6" i="46"/>
  <c r="R6" i="46"/>
  <c r="V5" i="46"/>
  <c r="U5" i="46"/>
  <c r="T5" i="46"/>
  <c r="S5" i="46"/>
  <c r="R5" i="46"/>
  <c r="V4" i="46"/>
  <c r="U4" i="46"/>
  <c r="T4" i="46"/>
  <c r="S4" i="46"/>
  <c r="R4" i="46"/>
  <c r="D34" i="3" l="1"/>
  <c r="C34" i="3"/>
</calcChain>
</file>

<file path=xl/sharedStrings.xml><?xml version="1.0" encoding="utf-8"?>
<sst xmlns="http://schemas.openxmlformats.org/spreadsheetml/2006/main" count="4660" uniqueCount="656">
  <si>
    <t>indici di valutazione dell'impatto</t>
  </si>
  <si>
    <t>indici di valutazione della probabilità</t>
  </si>
  <si>
    <t>BASSO</t>
  </si>
  <si>
    <t>MEDIO</t>
  </si>
  <si>
    <t>ALTO</t>
  </si>
  <si>
    <t>1D</t>
  </si>
  <si>
    <t>2D</t>
  </si>
  <si>
    <t>3D</t>
  </si>
  <si>
    <t>4D</t>
  </si>
  <si>
    <t>7D</t>
  </si>
  <si>
    <t>8D</t>
  </si>
  <si>
    <t>9D</t>
  </si>
  <si>
    <t>12D</t>
  </si>
  <si>
    <t>TOTALE INDICE DI RISCHIO</t>
  </si>
  <si>
    <t>1S</t>
  </si>
  <si>
    <t>2S</t>
  </si>
  <si>
    <t>4S</t>
  </si>
  <si>
    <t>5S</t>
  </si>
  <si>
    <t>6S</t>
  </si>
  <si>
    <t>7S</t>
  </si>
  <si>
    <t>8S</t>
  </si>
  <si>
    <t>9S</t>
  </si>
  <si>
    <t>10S</t>
  </si>
  <si>
    <t>11S</t>
  </si>
  <si>
    <t>12S</t>
  </si>
  <si>
    <t>13S</t>
  </si>
  <si>
    <t>Gestione polizze assicurative</t>
  </si>
  <si>
    <t>Selezione del contraente</t>
  </si>
  <si>
    <t>Verifica dell’aggiudicazione e stipula del contratto</t>
  </si>
  <si>
    <t>Esecuzione del contratto</t>
  </si>
  <si>
    <t>Gestione spese fabbisogno annuale di beni in uso corrente e di consumo</t>
  </si>
  <si>
    <t>Rendiconto spese</t>
  </si>
  <si>
    <t>predisposizione delibere</t>
  </si>
  <si>
    <t>Verifiche requisiti concorrenti</t>
  </si>
  <si>
    <t>Registrazione e smistamento posta</t>
  </si>
  <si>
    <t>Inventario</t>
  </si>
  <si>
    <t>Gestione cassa per spese economali</t>
  </si>
  <si>
    <t>Distribuzione buoni  carburante</t>
  </si>
  <si>
    <t>Gestione magazzino</t>
  </si>
  <si>
    <t>Decreti di liquidazione</t>
  </si>
  <si>
    <t xml:space="preserve">Procedure di gare telematiche (consip, mepa) </t>
  </si>
  <si>
    <t>Procedure in economia di servizi forniture e lavori</t>
  </si>
  <si>
    <t>CICLO ATTIVO</t>
  </si>
  <si>
    <t>CICLO PASSIVO</t>
  </si>
  <si>
    <t>Adempimenti fiscali</t>
  </si>
  <si>
    <t>Accuratezza ed esistenza crediti e debiti</t>
  </si>
  <si>
    <t>AREA BILANCIO</t>
  </si>
  <si>
    <t>Rapporti costanti con mass-media.</t>
  </si>
  <si>
    <t>Incontri periodici con giornalisti</t>
  </si>
  <si>
    <t>Incontri con imprenditori del porto ed enti istituzionali su temi specifici</t>
  </si>
  <si>
    <t>Partecipazione sedute comitato portuale</t>
  </si>
  <si>
    <t>Cura e aggiornamento sito web</t>
  </si>
  <si>
    <t>Redazione comunicati stampa</t>
  </si>
  <si>
    <t>Aggiornamento mailing lists</t>
  </si>
  <si>
    <t>Rassegna stampa quotidiana</t>
  </si>
  <si>
    <t>Redazione piano di comunicazione</t>
  </si>
  <si>
    <t>Redazione piano pubblicitario</t>
  </si>
  <si>
    <t>Definizione contenuti prodotti di comunicazione dell’ente</t>
  </si>
  <si>
    <t>Stesura interviste e interventi</t>
  </si>
  <si>
    <t>Partecipazione e organizzazione eventi</t>
  </si>
  <si>
    <t>Predisposizione delibere di spesa dell’ufficio</t>
  </si>
  <si>
    <t>Redazione note esterne</t>
  </si>
  <si>
    <t>1 UP</t>
  </si>
  <si>
    <t>2 UP</t>
  </si>
  <si>
    <t>Redazione piano fiere settore turistico e settore commerciale</t>
  </si>
  <si>
    <t>3 UP</t>
  </si>
  <si>
    <t xml:space="preserve">4 UP </t>
  </si>
  <si>
    <t>5 UP</t>
  </si>
  <si>
    <t>6 UP</t>
  </si>
  <si>
    <t>Cura rapporti istituzionali con enti e associazioni di categoria coinvolti nell’attivita’ di promozione</t>
  </si>
  <si>
    <t>7 UP</t>
  </si>
  <si>
    <t xml:space="preserve">Definizione, predisposizione e diffusione prodotti pubblicitari per attivita’ promozionali di settore </t>
  </si>
  <si>
    <t>8 UP</t>
  </si>
  <si>
    <t>Selezione fornitori per allestimento e materiale promozionale manifestazioni e fiere</t>
  </si>
  <si>
    <t>9 UP</t>
  </si>
  <si>
    <t>11 UP</t>
  </si>
  <si>
    <t>Ricevimento delegazioni nazionali ed estere</t>
  </si>
  <si>
    <t xml:space="preserve">Traduzione e redazione testi in diverse lingue straniere </t>
  </si>
  <si>
    <t>13 UP</t>
  </si>
  <si>
    <t>Rilevazione ed elaborazione statistiche traffico passeggeri/croceristi</t>
  </si>
  <si>
    <t>Rilevazione ed elaborazione statistiche traffico commerciale (containers, rinfuse, ro-ro)</t>
  </si>
  <si>
    <t>Tutoraggio per periodi di stages di studenti universitari e corsi di formazione post universitari</t>
  </si>
  <si>
    <t>Collaborazione con universita’ e centri di ricerca per testimonianze d’aula, organizzazione giornate studio e visita guidata del settore portuale</t>
  </si>
  <si>
    <t>Redazione delibere di spesa dell’ufficio</t>
  </si>
  <si>
    <t>UFFICIO STUDI</t>
  </si>
  <si>
    <t>1 USTU</t>
  </si>
  <si>
    <t>Relazioni con università, uffici studi e centri di ricerca</t>
  </si>
  <si>
    <t>2 USTU</t>
  </si>
  <si>
    <t>Organizzazione e gestione nell’ambito del settore di competenza e delle direttive generali di convegni e manifestazioni in italia e all’estero aventi come oggetto il waterfront , le attivita’ portuali e la logistica</t>
  </si>
  <si>
    <t>5 USTU</t>
  </si>
  <si>
    <t>Redazione note interne</t>
  </si>
  <si>
    <t>6 USTU</t>
  </si>
  <si>
    <t>7 USTU</t>
  </si>
  <si>
    <t>8 USTU</t>
  </si>
  <si>
    <t>9 USTU</t>
  </si>
  <si>
    <t xml:space="preserve">Monitoraggio delle attività portuali </t>
  </si>
  <si>
    <t xml:space="preserve">Tutoraggio per periodi di stages di studenti universitari e delle scuole superiori </t>
  </si>
  <si>
    <t>11 USTU</t>
  </si>
  <si>
    <t>Redazione delibere di spesa e di competenza dell’ufficio</t>
  </si>
  <si>
    <t>13 USTU</t>
  </si>
  <si>
    <t>Attivita' varie di supporto al presidente/commissario straordinario e al segretario generale</t>
  </si>
  <si>
    <t>Conduzione auto di rappresentanza per spostamenti presidente/commissario straordinario e AUTretario generale</t>
  </si>
  <si>
    <t>Conduzione auto di servizio per servizi esterni di dirigenti e funzionari</t>
  </si>
  <si>
    <t>Rifornimento carburante auto di servizio e di rappresentanza</t>
  </si>
  <si>
    <t>Pulizia auto di servizio e di rappresentanza</t>
  </si>
  <si>
    <t>Compilazione e tenuta libretto di marcia</t>
  </si>
  <si>
    <t xml:space="preserve">Controllo periodico manutenzione ordinaria parco auto </t>
  </si>
  <si>
    <t>Controllo periodico manutenzione straordinaria parco auto</t>
  </si>
  <si>
    <t xml:space="preserve">Verifica effettuazione tagliandi autovetture </t>
  </si>
  <si>
    <t>Verifica pagamento assicurazioni autovetture</t>
  </si>
  <si>
    <t>Predisposizione turni di servizio settimanali</t>
  </si>
  <si>
    <t>Predisposizione turni di reperibilita’</t>
  </si>
  <si>
    <t>Fatturazione canoni concessori</t>
  </si>
  <si>
    <t>Vigilanza sull’esercizio di attività nei porti – rilascio autorizzazione Art.68 cod. nav.</t>
  </si>
  <si>
    <t>Vigilanza e controllo delle operazioni portuali e delle attività svolte in ambito portuale. Riscontro presenza rifiuti abbandonati e di situazioni di pericolo.</t>
  </si>
  <si>
    <t>Vigilanza sulla correttezza dell’impiego dei lavoratori portuali temporanei ex art.17 L.84/94</t>
  </si>
  <si>
    <t>Coordinamento dei servizi resi con l’ausilio di sistemi di videosorveglianza e rilevazione targhe</t>
  </si>
  <si>
    <t>Gestione privacy impianto di videosorveglianza</t>
  </si>
  <si>
    <t>Gestione piano di raccolta dei rifiuti prodotti dalle navi e dei residui del carico in ottemperanza del D.lgs. n° 182/2003</t>
  </si>
  <si>
    <t>Predisposizione atti di gara (perizia tecnica, foglio patti e condizioni, Documento unico di valutazione dei rischi da interferenze, computo metrico, quadro economico, etc.)</t>
  </si>
  <si>
    <t>Bonifica e risanamento dei siti portuali e marittimi con applicazione delle normative e discipline regolanti la materia in tutti i casi di contaminazione dell’ambiente D.Lgs. 152/2006</t>
  </si>
  <si>
    <t xml:space="preserve">Applicazione del D.M. 17/12/2009 e s.m.i. che ha istituito il SISTRI: sistema di controllo della tracciabilità dei rifiuti    </t>
  </si>
  <si>
    <t>Istituzione del registro di carico e scarico dei rifiuti previsto dall’art. 190 del d.lgs. 152/2006  </t>
  </si>
  <si>
    <t>Obbligo annuale MUD - Dichiarazione Ambientale ai sensi della legge 25/01/1994 n° 70</t>
  </si>
  <si>
    <t xml:space="preserve">Redazione di piani ed atti di pianificazione: piano rifiuti navi, piano rifiuti differenziata (porta a porta), piani di caratterizzazione etc. </t>
  </si>
  <si>
    <t>Supporto Area Tecnica ed Ufficio Demanio</t>
  </si>
  <si>
    <t>Procedura volontaria di certificazione ambientale UNI EN ISO 14001</t>
  </si>
  <si>
    <t>V.A.S. sui Piani Regionali e della Provincia di Napoli</t>
  </si>
  <si>
    <t>Gestione fasi del Contenzioso</t>
  </si>
  <si>
    <t>Attività amministrativa relativa a sinistri e danneggiamenti in ambito portuale</t>
  </si>
  <si>
    <t>Transazioni</t>
  </si>
  <si>
    <t xml:space="preserve">Consulenza legale e/o di supporto giuridico / amministrativo ad altri Uffici e Organi dell'AP - </t>
  </si>
  <si>
    <t>Pagamenti relativi agli Avvocati esterni, CTP</t>
  </si>
  <si>
    <t>Pagamenti relativi alle  spese legali in generale (es. liquidate in sentenza e negli atti di precetto, ecc.)</t>
  </si>
  <si>
    <t>N.PROCESSI</t>
  </si>
  <si>
    <t>D</t>
  </si>
  <si>
    <t>UP</t>
  </si>
  <si>
    <t>USTU</t>
  </si>
  <si>
    <t>STUDI</t>
  </si>
  <si>
    <r>
      <t>Gestione piano di raccolta differenziata dei rifiuti in ambito portuale ai sensi</t>
    </r>
    <r>
      <rPr>
        <sz val="9"/>
        <color theme="1"/>
        <rFont val="Book Antiqua"/>
        <family val="1"/>
      </rPr>
      <t xml:space="preserve"> </t>
    </r>
    <r>
      <rPr>
        <sz val="9"/>
        <color rgb="FF000000"/>
        <rFont val="Book Antiqua"/>
        <family val="1"/>
      </rPr>
      <t>dell’art. 205 del D.Lgs. n° 152/2006</t>
    </r>
  </si>
  <si>
    <t>Compilazione format istituzionali rilevamento dati del ministero delle infrastrutture e dei trasporti e altri ministeri</t>
  </si>
  <si>
    <t>Collaborazione alla stesura del Piano Operativo Triennale</t>
  </si>
  <si>
    <t>Piano triennale degli interventi</t>
  </si>
  <si>
    <t>Elenco annuale delle opere</t>
  </si>
  <si>
    <t>Linee guida alla progettazione</t>
  </si>
  <si>
    <t>Manutenzione Ordinaria dei beni demaniali marittimi</t>
  </si>
  <si>
    <t>Manutenzione Straordinaria dei beni deminali marittimi</t>
  </si>
  <si>
    <t xml:space="preserve">Progettazione  ed esecuzione Nuove Opere  </t>
  </si>
  <si>
    <t>Monitoraggio degli interventi in corso di esecuzione</t>
  </si>
  <si>
    <t>Rendicontazione degli interventi eseguiti e  dei finanziamenti spesi</t>
  </si>
  <si>
    <t>Organizzazione visite, convegni e manifestazioni in italia e all’estero riguardanti il traffico passeggeri  e commerciale</t>
  </si>
  <si>
    <t>10 UP</t>
  </si>
  <si>
    <t>12 UP</t>
  </si>
  <si>
    <t>AVVOCATURA</t>
  </si>
  <si>
    <t>Attività amministrativa di supporto al contenzioso</t>
  </si>
  <si>
    <t>PIANIFICAZIONE E PROGRAMMAZIONE</t>
  </si>
  <si>
    <t>1PP</t>
  </si>
  <si>
    <t>2PP</t>
  </si>
  <si>
    <t>3PP</t>
  </si>
  <si>
    <t>4PP</t>
  </si>
  <si>
    <t>5PP</t>
  </si>
  <si>
    <t>Istruttoria procedurale per la richiesta di erogazione di fondi</t>
  </si>
  <si>
    <t>PROCESSO</t>
  </si>
  <si>
    <t>UFFICIO SECURITY, SAFETY, ORDINANZE</t>
  </si>
  <si>
    <t>UFFICIO AMMINISTRAZIONE BENI DEMANIO MARITTIMO - LAVORO PORTUALE E TURISTICO RICREATIVO</t>
  </si>
  <si>
    <t>AVV</t>
  </si>
  <si>
    <t>1AVV</t>
  </si>
  <si>
    <t>2AVV</t>
  </si>
  <si>
    <t>3AVV</t>
  </si>
  <si>
    <t>4AVV</t>
  </si>
  <si>
    <t>5AVV</t>
  </si>
  <si>
    <t>6AVV</t>
  </si>
  <si>
    <t>7AVV</t>
  </si>
  <si>
    <t>8AVV</t>
  </si>
  <si>
    <t>9AVV</t>
  </si>
  <si>
    <t>10AVV</t>
  </si>
  <si>
    <t>11AVV</t>
  </si>
  <si>
    <t>AMM</t>
  </si>
  <si>
    <t>1AMM</t>
  </si>
  <si>
    <t>2AMM</t>
  </si>
  <si>
    <t>3AMM</t>
  </si>
  <si>
    <t>4AMM</t>
  </si>
  <si>
    <t>5AMM</t>
  </si>
  <si>
    <t>UFFICIO COMUNICAZIONE</t>
  </si>
  <si>
    <t>UC</t>
  </si>
  <si>
    <t>1UC</t>
  </si>
  <si>
    <t>2UC</t>
  </si>
  <si>
    <t>3UC</t>
  </si>
  <si>
    <t>4UC</t>
  </si>
  <si>
    <t>5UC</t>
  </si>
  <si>
    <t>6UC</t>
  </si>
  <si>
    <t>7UC</t>
  </si>
  <si>
    <t>8UC</t>
  </si>
  <si>
    <t>9UC</t>
  </si>
  <si>
    <t>10UC</t>
  </si>
  <si>
    <t>11UC</t>
  </si>
  <si>
    <t>12UC</t>
  </si>
  <si>
    <t>13UC</t>
  </si>
  <si>
    <t>14UC</t>
  </si>
  <si>
    <t>UFFICIO PROMOZIONE</t>
  </si>
  <si>
    <t>UFFICIO COORDINAMENTO</t>
  </si>
  <si>
    <t>Redazione Piano Regolatore di Sistema Portuale</t>
  </si>
  <si>
    <t>UFFICI</t>
  </si>
  <si>
    <t>ACRONIMI UFFICI</t>
  </si>
  <si>
    <t>Collabora alla redazione del Piano Regolatore di Sistema Portuale</t>
  </si>
  <si>
    <t>PP</t>
  </si>
  <si>
    <t>Lavorazione decreti di liquidazione sistema Coelda</t>
  </si>
  <si>
    <t>Bigliettazione e prenotazioni alberghiere tramite agenzia di viaggi per presidente, segretario generale, dirigenti e funzionari</t>
  </si>
  <si>
    <t>1COR</t>
  </si>
  <si>
    <t>2COR</t>
  </si>
  <si>
    <t>3COR</t>
  </si>
  <si>
    <t>4COR</t>
  </si>
  <si>
    <t>5COR</t>
  </si>
  <si>
    <t>6COR</t>
  </si>
  <si>
    <t>7COR</t>
  </si>
  <si>
    <t>8COR</t>
  </si>
  <si>
    <t>9COR</t>
  </si>
  <si>
    <t>10COR</t>
  </si>
  <si>
    <t>11COR</t>
  </si>
  <si>
    <t>12COR</t>
  </si>
  <si>
    <t>13COR</t>
  </si>
  <si>
    <t>14COR</t>
  </si>
  <si>
    <t>15COR</t>
  </si>
  <si>
    <t>TOTALE PROCESSI</t>
  </si>
  <si>
    <t>COR</t>
  </si>
  <si>
    <t>Misurazione</t>
  </si>
  <si>
    <t>Reporting</t>
  </si>
  <si>
    <t>Analisi degli scostamenti</t>
  </si>
  <si>
    <t>Introduzione azioni correttive</t>
  </si>
  <si>
    <t>UFFICIO CONTROLLO DI GESTIONE</t>
  </si>
  <si>
    <t>1CG</t>
  </si>
  <si>
    <t>2CG</t>
  </si>
  <si>
    <t>3CG</t>
  </si>
  <si>
    <t>4CG</t>
  </si>
  <si>
    <t>CG</t>
  </si>
  <si>
    <t>CONTROLLO DI GESTIONE</t>
  </si>
  <si>
    <t>SI</t>
  </si>
  <si>
    <t>SISTEMI INFORMATIVI</t>
  </si>
  <si>
    <t>1SI</t>
  </si>
  <si>
    <t>2SI</t>
  </si>
  <si>
    <t>3SI</t>
  </si>
  <si>
    <t>4SI</t>
  </si>
  <si>
    <t>5SI</t>
  </si>
  <si>
    <t>6SI</t>
  </si>
  <si>
    <t>Istruttorie necessarie alla
acquisizione di beni e servizi di
natura informatica</t>
  </si>
  <si>
    <t>Gestione degli accessi ai servizi
di rete dell'Ente</t>
  </si>
  <si>
    <t>Help desk di 1° e 2° Livello agli
utenti del sistema informativo</t>
  </si>
  <si>
    <t>Gestione della Sicurezza Informatica</t>
  </si>
  <si>
    <t>Gestione e Sviluppo: - delle
Infrastrutture di rete dell' Ente; -  dei progetti IT di sviluppo dell' Ente; -  delle apparecchiature
hardware e software dell' Ente.</t>
  </si>
  <si>
    <t>Gestione dei Cambiamenti
Tecnologici: raccolta dei requisiti e
Individuazione delle esigenze
dell' Ente per l'efficientamento e
l' evoluzione dei sistemi
informativi</t>
  </si>
  <si>
    <t>L</t>
  </si>
  <si>
    <t>B</t>
  </si>
  <si>
    <t>C</t>
  </si>
  <si>
    <t>E</t>
  </si>
  <si>
    <t>F</t>
  </si>
  <si>
    <t>AREA DI RISCHIO</t>
  </si>
  <si>
    <t>H</t>
  </si>
  <si>
    <t>Gestione   attività di rimozione rifiuti speciali (pericolosi e non) abbandonati da ignoti nelle aree di competenza dell’AdSP MTC</t>
  </si>
  <si>
    <t>Redazione piano promozione AdSP settore turistico/croceristico e settore commerciale</t>
  </si>
  <si>
    <t>A</t>
  </si>
  <si>
    <t>I</t>
  </si>
  <si>
    <t>14 USTU</t>
  </si>
  <si>
    <t>Supporto presidente e segretario generale per attivita’ relazionali in italia e all’estero</t>
  </si>
  <si>
    <t>Cura rapporti con soggetti economici portuali, societa’ di servizi e operatori del settore turistico-croceristico e del settore commerciale</t>
  </si>
  <si>
    <t xml:space="preserve">3 USTU </t>
  </si>
  <si>
    <t>4 USTU</t>
  </si>
  <si>
    <t>10 USTU</t>
  </si>
  <si>
    <t>12 USTU</t>
  </si>
  <si>
    <t>UFFICIO STRAGIUDIZIALE E RECUPERO CREDITI</t>
  </si>
  <si>
    <t>1 RC</t>
  </si>
  <si>
    <t>2 RC</t>
  </si>
  <si>
    <t>3RC</t>
  </si>
  <si>
    <t>RC</t>
  </si>
  <si>
    <t>UFFICIO RISORSE UMANE, ORGANIZZAZIONE E WELFARE</t>
  </si>
  <si>
    <t>1RU</t>
  </si>
  <si>
    <t>2RU</t>
  </si>
  <si>
    <t>3RU</t>
  </si>
  <si>
    <t>4RU</t>
  </si>
  <si>
    <t>5RU</t>
  </si>
  <si>
    <t>RU</t>
  </si>
  <si>
    <t>Recupero crediti in via stragiudiziale</t>
  </si>
  <si>
    <t xml:space="preserve">Rendicontazione del contratto </t>
  </si>
  <si>
    <t>Commissioni di gara procedure in economia</t>
  </si>
  <si>
    <t>Commissione di gara</t>
  </si>
  <si>
    <t>Gestione contratti e tenuta dei rapporti con le imprese fornitrici. Procedimenti di verifica finalizzati alle  autorizzazioni/liquidazioni delle fatture per la fornitura dei servizi (richiesta Durc…)</t>
  </si>
  <si>
    <t>3S</t>
  </si>
  <si>
    <t>Affidamento incarichi di patrocinio Avvocatura esterna</t>
  </si>
  <si>
    <t xml:space="preserve">Affidamento incarichi di patrocinio Avvocatura interna </t>
  </si>
  <si>
    <t>Recupero crediti - appalto servizi con sorteggio di ente terzo</t>
  </si>
  <si>
    <t>Recupero delle competenze legali quantificate /liquidate in atti giudiziari</t>
  </si>
  <si>
    <t>12AVV</t>
  </si>
  <si>
    <t>Attività di informatizzazione,  digitalizzazione, archiviazione, protocollazione e smistamento posta. Lavoro agile ed emergenza epidemiologica da COVID-19</t>
  </si>
  <si>
    <t>13AVV</t>
  </si>
  <si>
    <t>Inserimento Avvocati nella short list</t>
  </si>
  <si>
    <t>Num. Proc.</t>
  </si>
  <si>
    <t>Rilascio/rinnovo di concessioni demaniali marittime art. 36 cod. nav. art. 18 L 84/94- concessione di aree e banchine alle imprese di cui all'art. 16 L84/94 art. 18 L. 84/94</t>
  </si>
  <si>
    <t>Decadenza dalla concessione art. 47 cod.nav.</t>
  </si>
  <si>
    <t>Cauzione art. 17 reg. cod. nav. -SVINCOLO</t>
  </si>
  <si>
    <t xml:space="preserve">5D </t>
  </si>
  <si>
    <t>Parere in merito a delimitazione e ampliamento del demanio marittimo artt. 32 e 33 cod. nav.</t>
  </si>
  <si>
    <t xml:space="preserve">6D </t>
  </si>
  <si>
    <t>Parere in merito all'esclusione di zone del demanio marittimo e in merito alla loro destinazione ad altri usi pubblici artt. 34 e 35 cod. nav.- art. 36 reg. cod. nav.</t>
  </si>
  <si>
    <t>Concorso di più domande di concessione art. 37 cod. nav.</t>
  </si>
  <si>
    <t>Anticipata occupazione di aree demaniali marittime art. 38 cod. nav.- art. 35 reg. cod. nav.</t>
  </si>
  <si>
    <t>Misura del canone art. 39 cod. nav.</t>
  </si>
  <si>
    <t>10 D</t>
  </si>
  <si>
    <t>Riduzione del canone art. 40 cod. nav.</t>
  </si>
  <si>
    <t>11 D</t>
  </si>
  <si>
    <t>Riduzione del canone in altri casi previsti dalla legge</t>
  </si>
  <si>
    <t>Autorizzazione a costituire ipoteca sulle opere costruite dal concessionario art. 41 cod. nav.</t>
  </si>
  <si>
    <t>13 D</t>
  </si>
  <si>
    <t>Revoca parziale o totale della concessione art. 42 cod. nav. -art. 31 reg. cod. nav.</t>
  </si>
  <si>
    <t>14 D</t>
  </si>
  <si>
    <t>Domande incompatibili art. 43 cod. nav.</t>
  </si>
  <si>
    <t>15 D</t>
  </si>
  <si>
    <t>Modifica o estinzione della concessione per cause naturali o per fatto dell'amministrazione artt. 44 e 45 cod. nav.</t>
  </si>
  <si>
    <t>16 D</t>
  </si>
  <si>
    <t>Affidamento ad altri soggetti delle attività oggetto della concessione art. 45 bis cod. nav.</t>
  </si>
  <si>
    <t>17 D</t>
  </si>
  <si>
    <t>Subingresso nella concessione art. 46 cod. nav.- art. 30 reg. cod. nav.</t>
  </si>
  <si>
    <t>18 D</t>
  </si>
  <si>
    <t>Devoluzione delle opere non amovibili- demolizione art. 49 cod. nav.- art. 31 cod. nav.</t>
  </si>
  <si>
    <t>19 D</t>
  </si>
  <si>
    <t>Estrazione e raccolta di arena o altri materiali art. 51 cod. nav.</t>
  </si>
  <si>
    <t>20 D</t>
  </si>
  <si>
    <t>Impianto ed esercizio di deposito costiero art. 52 cod. nav.</t>
  </si>
  <si>
    <t>21 D</t>
  </si>
  <si>
    <t>Attività di controllo in relazione agli abusi sul demanio- art. 54 cod. nav. ingiunzione di rimessa in pristino stato e pagamento indennizzi in caso di occupazione abusiva</t>
  </si>
  <si>
    <t>22 D</t>
  </si>
  <si>
    <t>Autorizzazione nuove opere in prossimità del demanio marittimo art. 55 cod. nav.</t>
  </si>
  <si>
    <t>23 D</t>
  </si>
  <si>
    <t>Autorizzazione contenuto della concessione art. 24 reg. cod. nav.</t>
  </si>
  <si>
    <t>24 D</t>
  </si>
  <si>
    <t>Consegna e riconsegna dei beni concessi art. 34 reg. cod. nav.</t>
  </si>
  <si>
    <t>25 D</t>
  </si>
  <si>
    <t>Autorizzazione all'esercizio di impresa per conto proprio o per conto terzi per il carico, scarico, trasbordo, deposito, movimento in genere delle merci e ogni altro materiale in mabito portuale - autorizzazione all'esercizio di servizi portuali riferiti a prestazioni specialistiche complementari e accessorie al ciclo delel operazioni portuali (art. 16 L. 84/94 - DM 585/95- DM 132/2001) - autorizzazione affidamento ad altra impresa portuale di alcune attività comprese nel ciclo operativo (art. 18 L 84/94)</t>
  </si>
  <si>
    <t>26 D</t>
  </si>
  <si>
    <t>Verifica iniziale dei piani di impresa presentati dai richiedenti</t>
  </si>
  <si>
    <t>27 D</t>
  </si>
  <si>
    <t>Stipula di accordi sostitutivi della concessione demaniale art. 18 L 84/94- art. 11 L 241/90</t>
  </si>
  <si>
    <t>28 D</t>
  </si>
  <si>
    <t>Controlli e riscontri riscossione canoni ed eventuale invio all'Ufficio Recupero Crediti previa autorizzazione del Segretario Generale</t>
  </si>
  <si>
    <t>29 D</t>
  </si>
  <si>
    <t>Autorizzazione occupazioni temporanee aree demanio art. 50 cod. nav.</t>
  </si>
  <si>
    <t>30 D</t>
  </si>
  <si>
    <t>Autorizzazione impresa fornitrice di manodopera portuale - Art. 17 L-84/94</t>
  </si>
  <si>
    <t>UFFICIO BILANCIO, CONTABILITA' E TRIBUTI</t>
  </si>
  <si>
    <t>UFFICIO GARE E CONTRATTI, ECONOMATO</t>
  </si>
  <si>
    <r>
      <rPr>
        <b/>
        <sz val="9"/>
        <color rgb="FFFFFFFF"/>
        <rFont val="Calibri"/>
        <family val="2"/>
        <scheme val="minor"/>
      </rPr>
      <t>UFFICIO AMMINISTRAZIONE BENI DEMANIO MARITTIMO - LAVORO PORTUALE E TURISTICO RICREATIVO</t>
    </r>
  </si>
  <si>
    <t>UFFICIO DIREZIONE PORTI DI SALERNO E CASTELLAMMARE DI STABIA</t>
  </si>
  <si>
    <t>1UDP</t>
  </si>
  <si>
    <t>2UDP</t>
  </si>
  <si>
    <t>3UDP</t>
  </si>
  <si>
    <t>4UDP</t>
  </si>
  <si>
    <t>5UDP</t>
  </si>
  <si>
    <t>6RU</t>
  </si>
  <si>
    <t>7RU</t>
  </si>
  <si>
    <t>8RU</t>
  </si>
  <si>
    <t>9RU</t>
  </si>
  <si>
    <t>10RU</t>
  </si>
  <si>
    <t>11RU</t>
  </si>
  <si>
    <t>12RU</t>
  </si>
  <si>
    <t>13RU</t>
  </si>
  <si>
    <t>Incontro con imprenditori del porto ed Enti istituzionali su temi specifici</t>
  </si>
  <si>
    <t>Inquinamento atmosferico, da rumore e/o vibrazione nel corso di interventi di manutenzione</t>
  </si>
  <si>
    <t>Attuazione del protocollo d’intesa tra l’AdSP MTC, la Capitaneria di Porto e gli Uffici dei tre porti  relativo ai controlli sui rifiuti di bordo delle navi provenienti da Paesi Terzi e/o Stati Membri</t>
  </si>
  <si>
    <t>UFFICIO PROMOZIONE, MARKETING, CUSTOMER SERVICE</t>
  </si>
  <si>
    <t>Affidamento attività dirette alla fornitura a titolo oneroso agli utenti portuali di servizi di interesse generale</t>
  </si>
  <si>
    <t xml:space="preserve">Progettazione e redazione dei capitolati speciali  e predisposizione degli atti relativi alle gare di appalto per i servizi di security e per il servizio di navetta dei tre porti. </t>
  </si>
  <si>
    <t>Pareri sui servizi di rimorchio e battellaggio</t>
  </si>
  <si>
    <t>Riprese fotografiche e cinematografiche</t>
  </si>
  <si>
    <t>Redazione ordinanze per la disciplina delle attività portuali</t>
  </si>
  <si>
    <t>Acquisizione e lavorazione dei dati relativi ai flussi dei traffici per la relativa contabilizzazione dei diritti di security e di approdo</t>
  </si>
  <si>
    <t xml:space="preserve">Verifica e controllo delle strutture e servizi negli spazi dell’edificio della Stazione Marittima, del molo Beverello, della Calata Porta di Massa  e del porto di Salerno </t>
  </si>
  <si>
    <t>Controllo operativo dei cespiti demaniali per la verifica di eventuali anomalie e disservizi</t>
  </si>
  <si>
    <t>Attività di verifica condizioni di sicurezza condotta con altre istituzioni competenti.</t>
  </si>
  <si>
    <t>Vigilanza aree portuali non in concessione (banchine pubbliche, molo Beverello, viabilità pubblica e p.le ferroviario) in tutti gli ambiti portuali di competenza.</t>
  </si>
  <si>
    <t>Verifiche navi ormeggiate a banchina pubblica sotto il profilo della security</t>
  </si>
  <si>
    <t>Verifica correttezza fornitura servizi vigilanza e navetta e coordinamento dei servizi in tutti gli ambiti portuali di competenza.</t>
  </si>
  <si>
    <t>Autorizzazione alla sosta di merci pericolose in ambito portuale</t>
  </si>
  <si>
    <t>Verifica dell'attuazione degli investimenti previsti nel programma di attività ex art. 16, 18 L. 84/94 ed art. 36 Cod .Nav.</t>
  </si>
  <si>
    <t>Accertamento annuale dell'attuazione degli investimenti previsti nel programma di attività art. 18 L. 84/94</t>
  </si>
  <si>
    <t>Assistenza all'RPCT e al DPO in caso di verifiche interne e monitoraggi</t>
  </si>
  <si>
    <t>6UDP</t>
  </si>
  <si>
    <t>7SI</t>
  </si>
  <si>
    <t>8SI</t>
  </si>
  <si>
    <t>9SI</t>
  </si>
  <si>
    <t>14S</t>
  </si>
  <si>
    <t>15S</t>
  </si>
  <si>
    <t>16S</t>
  </si>
  <si>
    <t>17S</t>
  </si>
  <si>
    <t>18S</t>
  </si>
  <si>
    <t>19S</t>
  </si>
  <si>
    <t>20S</t>
  </si>
  <si>
    <t>21S</t>
  </si>
  <si>
    <t>22S</t>
  </si>
  <si>
    <t>23S</t>
  </si>
  <si>
    <t>24S</t>
  </si>
  <si>
    <t>25S</t>
  </si>
  <si>
    <t>26S</t>
  </si>
  <si>
    <t>27S</t>
  </si>
  <si>
    <t>28S</t>
  </si>
  <si>
    <t>29S</t>
  </si>
  <si>
    <t>30S</t>
  </si>
  <si>
    <t>31S</t>
  </si>
  <si>
    <t>32S</t>
  </si>
  <si>
    <t>34S</t>
  </si>
  <si>
    <t>35S</t>
  </si>
  <si>
    <t>36S</t>
  </si>
  <si>
    <t>37S</t>
  </si>
  <si>
    <t>38S</t>
  </si>
  <si>
    <t>39S</t>
  </si>
  <si>
    <t>40S</t>
  </si>
  <si>
    <t>41S</t>
  </si>
  <si>
    <t>42S</t>
  </si>
  <si>
    <t>SETTORE AUTISTI</t>
  </si>
  <si>
    <t>6PP</t>
  </si>
  <si>
    <t>7PP</t>
  </si>
  <si>
    <t>8PP</t>
  </si>
  <si>
    <t>4 RC</t>
  </si>
  <si>
    <t>5RC</t>
  </si>
  <si>
    <t>UFFICIO GARE, CONTRATTI ED ECONOMATO</t>
  </si>
  <si>
    <t>UFFICIO DIREZIONE PORTI</t>
  </si>
  <si>
    <t>UDP</t>
  </si>
  <si>
    <t>UFFICIO BILANCIO, CONTABILITà E TRIBUTI</t>
  </si>
  <si>
    <t>UFFICIO GRANDI PROGETTI, MANUTENZIONE E AMBIENTE</t>
  </si>
  <si>
    <t>GPMA</t>
  </si>
  <si>
    <t>SECURITY, SAFETY, ORDINANZE (e processi relativi agli AUTISTI)</t>
  </si>
  <si>
    <t>Attivita’ di informatizzazione</t>
  </si>
  <si>
    <t>Attivita’ di  scansione, archiviazione</t>
  </si>
  <si>
    <t>Attivita’ di supporto alle altre aree e/o uffici per predisposizione atti di gara</t>
  </si>
  <si>
    <t>Relazioni, studio e ricerca</t>
  </si>
  <si>
    <t>Programmazione</t>
  </si>
  <si>
    <t>Progettazione della gara</t>
  </si>
  <si>
    <t>Selezione del contraente nelle procedure negoziate, affidamenti diretti, affidamenti in economia;</t>
  </si>
  <si>
    <t>Predisposizione verbali di gara</t>
  </si>
  <si>
    <t>Versamenti soldi contanti in banca</t>
  </si>
  <si>
    <t>Vigilanza accesso in porto</t>
  </si>
  <si>
    <t>Coadiuvare RPCT in funzione della segretezza dell'identià del whistleblower e dei flussi documentali interni ed esterni più sensibili</t>
  </si>
  <si>
    <t>33S</t>
  </si>
  <si>
    <t>Produzione fascicoli procedure gare e procedure in economia</t>
  </si>
  <si>
    <t>Procedure di gare telematiche (mepa) (Economato)</t>
  </si>
  <si>
    <t>1GCE</t>
  </si>
  <si>
    <t>2GCE</t>
  </si>
  <si>
    <t>3GCE</t>
  </si>
  <si>
    <t>4GCE</t>
  </si>
  <si>
    <t>5GCE</t>
  </si>
  <si>
    <t>6GCE</t>
  </si>
  <si>
    <t>7GCE</t>
  </si>
  <si>
    <t>8GCE</t>
  </si>
  <si>
    <t>9GCE</t>
  </si>
  <si>
    <t>10GCE</t>
  </si>
  <si>
    <t>11GCE</t>
  </si>
  <si>
    <t>12GCE</t>
  </si>
  <si>
    <t>13GCE</t>
  </si>
  <si>
    <t>14GCE</t>
  </si>
  <si>
    <t>15GCE</t>
  </si>
  <si>
    <t>16GCE</t>
  </si>
  <si>
    <t>17GCE</t>
  </si>
  <si>
    <t>18GCE</t>
  </si>
  <si>
    <t>19GCE</t>
  </si>
  <si>
    <t>20GCE</t>
  </si>
  <si>
    <t>21GCE</t>
  </si>
  <si>
    <t>22GCE</t>
  </si>
  <si>
    <t>23GCE</t>
  </si>
  <si>
    <t>24GCE</t>
  </si>
  <si>
    <t>25GCE</t>
  </si>
  <si>
    <t>26GCE</t>
  </si>
  <si>
    <t>27GCE</t>
  </si>
  <si>
    <t>28GCE</t>
  </si>
  <si>
    <t>29GCE</t>
  </si>
  <si>
    <t>30GCE</t>
  </si>
  <si>
    <t>GCE</t>
  </si>
  <si>
    <t>S</t>
  </si>
  <si>
    <t>Giudizio sintetico</t>
  </si>
  <si>
    <t>Dati, evidenze e motivazioni della misurazione applicata</t>
  </si>
  <si>
    <t>Danno generato a seguito di irregolarità riscontrate…</t>
  </si>
  <si>
    <t>Capacità dell'Ente di far fronte alle proprie carenze organizzative nei ruoli di responsabilità…</t>
  </si>
  <si>
    <t>Presenza di gravi rilievi a seguito dei controlli interni di regolarità amministrativa…</t>
  </si>
  <si>
    <t>Segnalazioni, reclami (informazioni aventi ad oggetto episodi di abuso, illecito, mancato rispetto delle procedure, ecc.)…</t>
  </si>
  <si>
    <t>Livello di attuazione delle misure di prevenzione sia generali sia specifiche previste dal PTPCT per il processo/attività…</t>
  </si>
  <si>
    <t>Presenza di "eventi sentinella"…</t>
  </si>
  <si>
    <t>Livello di opacità del processo…</t>
  </si>
  <si>
    <t>Rilevanza degli interessi "esterni"…</t>
  </si>
  <si>
    <t>Discrezionalità…</t>
  </si>
  <si>
    <t>Impatto sull'immagine dell'Ente…</t>
  </si>
  <si>
    <t>Impatto in termini di contenzioso…</t>
  </si>
  <si>
    <t>Impatto organizzativo e/o sulla continuità del servizio…</t>
  </si>
  <si>
    <t>Combinazioni valutazioni PROBABILITA’ - IMPATTO</t>
  </si>
  <si>
    <t>LIVELLO DI RISCHIO</t>
  </si>
  <si>
    <t>Rischio critico</t>
  </si>
  <si>
    <t>Rischio basso</t>
  </si>
  <si>
    <t>Livello PROBABILITA'</t>
  </si>
  <si>
    <t>LIVELLO IMPATTO</t>
  </si>
  <si>
    <t>Alto</t>
  </si>
  <si>
    <t>Rischio alto</t>
  </si>
  <si>
    <t>Medio</t>
  </si>
  <si>
    <t>Basso</t>
  </si>
  <si>
    <t>Rischio medio</t>
  </si>
  <si>
    <t>Rischio minimo</t>
  </si>
  <si>
    <t>PROBABILITA’ (giudizio sintetico)</t>
  </si>
  <si>
    <t>IMPATTO (giudizio sintetico)</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</si>
  <si>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discendenti dal rilascio dell'atto concessorio, appaiono rilevanti.  Negli ultimi anni non sono pervenui rilievi rispetto all'ottemperanza agli obblighi di trasparenza, ma sporadiche richieste di accesso civico generalizzato che tuttavia appaiono essere state intraprese più in funzione "integrativa" di richieste di accesso documentale che in vera e propria funzione di richiesta di "trasparenza".   Tali procedimenti, nevralgici nell'ottica delle funzioni svolte dall'AdSP, sono particolarmente soggetti all'attenzione dei media locali, e tendono a generare una consistente mole di contenzioso innanzi all'AGA, e pertanto presentano un eleveato livello di impatto.</t>
  </si>
  <si>
    <t>Benché vi siano rilavanti interessi economici dei terzi, legati alla perdita della concessione, la discrezionalità è fortemente limitata
 in quanto le cause di decadenza sono predeterminate dalla legge e dal regolamento. Si ssegna un indice medio di impatto in relazione al possibile danno erariale conseguente alla perdita di entrate connesse alla vigenza della concessione</t>
  </si>
  <si>
    <t>trattasi di attività sostanzialmente 
materiale conseguente al verificarsi delle ipotesi previste per lo svincolo della cauzione, che comunque assicura un modesto beneficio economico al terzo che recupera le somme vincolate</t>
  </si>
  <si>
    <t xml:space="preserve">Trattandosi di procedimenti relativi agli aspetti economici della concessione rilevano gli interessi economici dei terzi, ma non vi è discrezionalità dell'ufficio 
nella determinazione dell'importo dei canoni, prefissati, trattasi pertanto di operazione materiale di calcolo e di richiesta del relativo pagamento. Dal 2020 l'Ufficio provvede con specifica direttiva a standardizzare le modalità di richiesta del canone. Tuttavia, proprio in quanto attinenti alla delicata fase della riscossione delle entrate proprie dell'Ente, si assegna un livello alto nella valutazione dell'impatto sotto il profilo del rischio del danno erariale e del contenzioso, svolto innanzi all'AGO, il cui esito può determinare, nel caso, rideterminazione del canone e/o restituzione di somme percepite non dovute. </t>
  </si>
  <si>
    <t xml:space="preserve">trattasi di attività involgenti 
discrezionalità tecnica e che prevedono il coinvolgimento di ulteriori amministrazioni, rispetto a cui l'apporto discrezionale dell'Ufficio è assolutamente residuale. </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</si>
  <si>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discendenti dal rilascio dell'atto concessorio, appaiono rilevanti.  Negli ultimi anni non sono pervenui rilievi rispetto all'ottemperanza agli obblighi di trasparenza, ma sporadiche richieste di accesso civico generalizzato che tuttavia appaiono essere state intraprese più in funzione "integrativa" di richieste di accesso documentale che in vera e propria funzione di richiesta di "trasparenza". Al riguardo, dal 2019 sono state implementate in maniera notevole forme di pubblicità più ampia, anche tramite pubblicazione in GURI e GUUE.</t>
  </si>
  <si>
    <t>l'elemento discrezionale, 
benché presente, è comunque limitato trattandosi di subprocedimenti legati al generale procedimento di rilascio della concessione e comunque  disciplinati dal Regolamento per l'amministrazione della areee demaniali, oltreché dalla normativa di settore. Gli interessi economici esterni sono limitati al vantaggio dicendente dalla possibilità o meno di occupare anticipatamente il bene ed iniziare l'attività imprenditoriale nelle more del rilascio della concessione.</t>
  </si>
  <si>
    <t>Trattandosi di procedimenti relativi agli aspetti economici della concessione rilevano gli interessi economici dei terzi, ma non vi è discrezionalità dell'ufficio 
nella determinazione dell'importo dei canoni, prefissati. Tuttavia, proprio in quanto attinenti alla delicata fase della riscossione delle entrate proprie dell'Ente, si assegna un livello medio nella valutazione dell'impatto sotto il profilo del rischio del danno erariale e del contenzioso, svolto innanzi all'AGO, il cui esito può determinare, nel caso, rideterminazione del canone e/o restituzione di somme percepite non dovute</t>
  </si>
  <si>
    <t>Trattandosi 
di procedimenti relativi agli aspetti economici della concessione rilevano gli interessi economici dei terzi, ma la discrezionalità dell'ufficio è limitata in quanto le ipotesi di riduzione del canone sono tipizzate dalla legge e comunque applicate in maniera omogenea per tutti i soggetti che versano in situazioni tra loro assimilabili.Tuttavia, proprio in quanto attinenti alla delicata fase della riscossione delle entrate proprie dell'Ente, si assegna un livello medio nella valutazione dell'impatto sotto il profilo del rischio del danno erariale e del contenzioso, svolto innanzi all'AGO, il cui esito può determinare, nel caso, rideterminazione del canone e/o restituzione di somme percepite non dovute</t>
  </si>
  <si>
    <t>Si tratta 
di procedimenti residuali e comunque vincolati alla presenza dei requisiti previsti dalla legge</t>
  </si>
  <si>
    <t>Benché vi siano rilavanti interessi economici dei terzi, legati alla perdita della concessione, la discrezionalità è  limitata
 in quanto le cause e modalità di revoca sono predeterminate dalla legge e dal regolamento. Si assegna un indice medio di impatto in relazione al possibile danno erariale conseguente alla perdita di entrate connesse alla vigenza della concessione</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</si>
  <si>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discendenti dal rilascio dell'atto concessorio, appaiono rilevanti. Si tratta comunque di procedimenti poco frequenti in quanto nella maggior parte dei casi non si verifica una vera e propria incompatibilità tra domande e si da pertanto luogo alla comparazione delle stesse.</t>
  </si>
  <si>
    <t>Benché vi siano rilavanti interessi economici dei terzi, legati alla perdita della concessione, la discrezionalità è fortemente limitata
 in quanto le cause di modifica/estinzionesono predeterminate dalla legge e dal regolamento. Si assegna un indice medio di impatto in relazione al possibile danno erariale conseguente alla perdita di entrate connesse alla vigenza della concessione.</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</si>
  <si>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che definiscono in modo abbastanza preciso requisiti, condizioni e modalità dell'affidamento, peraltro delineate in modalità semplificata da pertinenti circolari ministeriali.</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</si>
  <si>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che definiscono in modo abbastanza preciso requisiti, condizioni e modalità del subingresso, peraltro delineate in modalità semplificata da pertinenti circolari ministeriali.</t>
  </si>
  <si>
    <t>l'elemento
 discrezionale risiede nel momento della selezione  tra i due possibili esiti della dovoluzione o della demolizione, nell'ottica del miglior soddisfacimento dell'interesse pubblico, processo caratterizzato pertanto da una discrezionalità mista, in cui rilevano anche valutazioni tecniche svolte da altri soggetti. Gli interessi economici esterni sono minimi, in quanto in caso di devoluzione non è previsto alcun compenso per il concessionario uscente, mentre nel caso di demolizione la stessa potrebbe avvenire in danno dello stesso</t>
  </si>
  <si>
    <t>tali procedimenti
 appaiono assolutamente residuali nell'ambito dell'attività dell'ufficio</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</si>
  <si>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Inoltre, trattasi di procedimenti particolarmente complessi in cui sono coinvolte, a vario titolo, svariati soggetti amministrativi a livello centrale e locale, con relativo bilanciamento/controllo reciproco dei vari apporti. Gli interessi economici esterni, discendenti dal rilascio dell'atto concessorio, appaiono rilevanti.  Si è verificata recentemente una ipotesi di annullamento d'ufficio di atti relativi ad un procedimento di tale genere, adottato comunque nella fase iniziale in ossequio ai principi di buona amministrazione, al fine di mitigare il più possibile gli effetti negativi sui terzi salvaguardando al contempo l'interesse pubblico alla regolarità amministrativa, ipotesi già prevista espressamente negli atti di avvio della procedura.</t>
  </si>
  <si>
    <t>Si assegna un livello
 basso nella valutazione sulla discrezionalità in quanto le attività indicate discendono come necessitate conseguenze dell'attività di controllo/indagine/segnalazione condotta dagli organi di polizia demaniale in proprio e/o su delega dell'AG, rispetto a cui i competenti uffici di questa AdSP possono essere chiamati a svolgere attività di supporto. Sotto il profilo dell'impatto si assegnba invece un livello più elevato, considerando i profili erariali e la tendenza dei soggetti destinatari di ordini si gombero e rimissione in pristino ad impugnare gli stessi innanza all'AGA, nonché l'interesse suscitato in generale nella collettività dagli episodi di abusivismo.</t>
  </si>
  <si>
    <t>Si tratta 
di procedimenti residuali e caratterizzati da un basso grado di discrezionalità</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</si>
  <si>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sono presenti ma meno intensi rispetto a quelli emergenti nei procedimenti di rilascio o rinnovo della concessione</t>
  </si>
  <si>
    <t>trattasi di attività materiali 
e di certazione, non discrezionali</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</si>
  <si>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e dal regolamento per il rilascio delle autorizzazioni all'esercizio delle operazioni portuali, oltreché dalla normativa di settore. Gli interessi economici esterni sono rilvanti trattandosi di atti autorizzatori necessari per l'espletamento dell'attività di impresa. Anche tali procedimenti possono generare attenzione nella collettività e presso i media, soprattutto in relazione a particolari ipotesi suscettibili di risvolti sul piano socio- occupazione (es. particolare interesse suscita al momento la tematica delle autorizzazione per l'autoproduzione).</t>
  </si>
  <si>
    <t>L'attività di verifica 
dei piani di impresa è caratterizzata da un alto grado di discrezionalità di tipo "tecnico" trattandosi di verificare la sostenibilità dei piani presentati dal punto di vista economico- finanziario e dunque alla stegua dei canoni specialistici di tali discipline. Il rischio di contenzioso non è particolarmente elevato, considerando che, laddove possibile, attraverso il contradditorrio procedimentale e il soccorso istruttorio, possono correggersi gli eventuali aspetti di criticità. Peraltro la modalità di verifica viene implemantata, per alcune ipotesi, tramite la validazione ad opera di istituti di credito o altri enti accreditati.</t>
  </si>
  <si>
    <t>Vale la valutazione 
già espressa per i procedimenti relativi al rilascio/rinnovo delle concessioni, con la differenza di assenza di richieste di accesso civico  negli ultimi anni. Anche il rischio di contenzioso è mitigato proprio in relazione alla natura consensuale e non unilaterale di tali atti.</t>
  </si>
  <si>
    <t xml:space="preserve">Tale procedimento è quello 
che appare maggiormente esposto a rischio, tra quelli afferenti alla fase di fissazione/richiesta dei canoni, e rispetto al quale si è adottato uno scadenziario teso a evitare eventuali ritardi/omissioni. In merito si sono adottati strumenti procedimentalizzati già illustrati, peraltro, alla locale sezione della Procura della Corte dei Conti.  Proprio in quanto attinenti alla delicata fase della riscossione delle entrate proprie dell'Ente, si assegna un livello alto nella valutazione dell'impatto sotto il profilo del rischio del danno erariale e del contenzioso, svolto innanzi all'AGO, il cui esito può determinare, nel caso, rideterminazione del canone e/o restituzione di somme percepite non dovute. </t>
  </si>
  <si>
    <t xml:space="preserve">l'elemento discrezionale, 
benché presente, è comunque mitigato dalla normativa di settore ed è inoltre  vigente apposito regolamento per il porto di Salerno; l'adozione di  analogo provvedimento per il porto di Napoli è stata prevista come misura di prevenzione del rischio corruttivo per l'anno in corso. Gli interessi economici esterni sono presenti ma in misura moderata, trattandosi di provvedimenti che, per natura, hanno ristretta vigenza temporale. </t>
  </si>
  <si>
    <t>l'elemento discrezionale, 
benché presente, è comunque mitigato dalla presenza di vincoli discendenti, per quanto concerne la definizione degli obiettivi, dai vari strumenti programmatori adottati dall'ente, e per quanto concerne la gestione amministrativa da apposito regolamento per la fornitura di manodopora portuale temporanea, oltreché dalla normativa di settore. Il soggetto fornitore è per legge individuato attraverso procedura di gara. Gli interessi economici esterni sono rilvamenti trattandosi di provvedimento autorizzatorio necessario per lo svolgimento di tale specifica attività d'impresa regolamentata. Per la natura degli interessi coinvolti da tali procedimenti e per il relativo impatto in termini sociali e occupazionali, si verifica una certa attenzione della collettività e dei media locali, che induce ad assegnare un livello maggiore agli indici di impatto.</t>
  </si>
  <si>
    <t>alto</t>
  </si>
  <si>
    <t>basso</t>
  </si>
  <si>
    <t>medio</t>
  </si>
  <si>
    <t xml:space="preserve">Ai fini delle verifiche sui requisiti dei contraenti vengono utilizzati i formulari standard per attestare il possesso degli stessi, una volta acquisite le dichiarazioni sul possesso dei requisiti, sugli aggiudicatari vengono effettuati i controlli previsti dalla normativa vigente e dalle direttive stabilite nelle "Linee Guida" dell'ANAC </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</si>
  <si>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contratti.Benchè le commissioni di gara non siano previste per le procedure in economia, è prassi dell'Ufficio, in sede di valutazione delle offerte a seguito di raccolte di preventivi, verbalizzare le operazioni di valutazione con il coinvolgimento a rotazione di personale incardinato in altri uffici dell'Ente</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</si>
  <si>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 Benchè le commissioni di gara non siano previste per le procedure in economia espletate sulla piattaforma della Consip, è prassi dell'Ufficio, in sede di valutazione delle offerte, verbalizzare le operazioni di valutazione con il coinvolgimento a rotazione di personale incardinato in altri uffici dell'Ente</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</si>
  <si>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contratti.Nell'espletamento delle procedure in economia per l'affidamento di servizi, forniture e lavori si applicano le disposizioni previste dal Regolamento Economato approvato con delibera AdSP MTC n. 421 del 28/12/2018; dal Regolamento per l'Affidamento dei contratti pubblici di importo inferiore alle soglie di rilevanza comunitaria approvato con delibera ADSP MTC n. 405 del 20/12/2018 e dal Regolamento per l’istituzione e la gestione telematica dell’elenco operatori economici da consultare per affidamenti di lavori, servizi per l'ingegneria e l'architettura, beni e servizi di cui all’art. 36 co. 2, lettere a), b) e c) del d. lsg. 50/2016 e ss.mm.iin. approvato con delibera n. 406 del 20/12/2018, nonché le direttive stabilite nelle "Linee Guida" per gli acquisti sotto soglia; Anche per gli acquisti sotto soglia si procede all'individuazione degli operatori da invitare mediante avviso pubblico e/o indagine esplorativa del mercato. Laddove non possibile, per ragioni di urgenza, viene effettuata la rotazione negli inviti alle procedure. 
Sistematicamente viene riportata nella determina a contrarre la scelta del
sistema di affidamento.</t>
  </si>
  <si>
    <t xml:space="preserve">Gli incontri con gli imprenditori del porto e con i rappresentanti degli Enti istituzionali rappresentano l'attività con maggiore incidenza, seppur di livello medio, in termini di impatto sull'immagine dell'Ente. Infatti, a seguito degli incontri e sulla base delle informazioni riportate ai vertici, si possono determinare scelte strategiche e di indirizzo che possono avere una risonanza mediatica notevole     </t>
  </si>
  <si>
    <t>Gli affidamenti sono parzialmente vincolati dal Regolamento dell'Avvocatura e dalla short list degli avvocati</t>
  </si>
  <si>
    <t>Gli affidamenti sono parzialmente vincolati dal Regolamento dell'Avvocatura</t>
  </si>
  <si>
    <t>l'attività è parzialmente vincolata dalla normativa vigente</t>
  </si>
  <si>
    <t>Attività vincolata dai parametri forensi e dalle convenzioni stiplate dall'Ente con i legali e i CTP</t>
  </si>
  <si>
    <t>i pagamenti sono totalmente vincolati</t>
  </si>
  <si>
    <t>il procedimento è gestito attraverso un sorteggio pubblico basato sull'estrazione del lotto</t>
  </si>
  <si>
    <t>procedimenti vincolati dalle polizze assicurative e dalla presenza del broker quale intermediario</t>
  </si>
  <si>
    <t>procedimento vincolato dalla normativa e dalle procedure interne</t>
  </si>
  <si>
    <t>Con la Delibera n.302 del 30.12.2020 è stato approvato il Regolamento per l'approvvigionamento di beni e servizi di natura informatica volto a disciplinare le procedure per l’acquisizione di beni e servizi condotte dall'Ufficio Servizi Informativi, di cui all’art. 36 co. 2 lettere a) e b) del D. Lgs. 50/2016 e s.m.i. 
Tale regolamentazione riduce il livello di rischio inerente il processo di selezione del contraente</t>
  </si>
  <si>
    <t xml:space="preserve">segreteria organi di vertice </t>
  </si>
  <si>
    <t xml:space="preserve">basso </t>
  </si>
  <si>
    <t>Espletamento procedure per costituzione/rinnovo/aggiornamento composizione organi collegiali</t>
  </si>
  <si>
    <t>Predispozione documentazione (promemoria, delibere, verbali) del comitato di gestione, delle commissioni consultive locali, dell'Organismo di Partenariato della risorsa mare</t>
  </si>
  <si>
    <t>Registrazione gettoni di presenza membri comitato di gestione</t>
  </si>
  <si>
    <t xml:space="preserve">Predisposizione e trasmissione documentazione per ministeri, enti istituzionali ed operatori portuali </t>
  </si>
  <si>
    <t xml:space="preserve">Numerazione, notifica e tenuta raccolta provvedimenti degli organi di governance e dei dirigenti (delibere, determine, ordinanze, ordini di servizio, verbali collegio dei revisori, etc.) </t>
  </si>
  <si>
    <t>Gestione posta in entrata, in uscita e note interne (protocollazione e smistamento)</t>
  </si>
  <si>
    <t>Gestione caselle di posta certificata(procotollogenerale@cert.porto.na.it/segreteriegenerale@cert.porto.na.it)</t>
  </si>
  <si>
    <t>Collaborazione per adempimenti ex d.lgs 33/2013 e amministrazione trasparente (affissioni all'albo, trasmissione file per pubblicazione sul sito, dichiarazioni di insussistenza di cause di incompatibilità componenti organi, etc.)</t>
  </si>
  <si>
    <t xml:space="preserve">Redazione note interne / note esterne e verbalizzazione riunioni </t>
  </si>
  <si>
    <t>Predisposizione ed aggiornamento mailing lists</t>
  </si>
  <si>
    <t>Acquisizione Smart CIG, DURC e annotazioni ANAC</t>
  </si>
  <si>
    <t xml:space="preserve">Traduzioni testi da e in lingua straniera </t>
  </si>
  <si>
    <t>Sulla base dell'esperienza ultra decennale non si sono mai verificate criticità legate al rischio di corruzione</t>
  </si>
  <si>
    <t>Nessuna criticità</t>
  </si>
  <si>
    <t>Non è mai stata riscontrata alcuna criticità</t>
  </si>
  <si>
    <t>Le attività di stage prevedono un progetto Formativo concordato con le Istituzioni di provenienza</t>
  </si>
  <si>
    <t>Le voci di spesa sono previste ed approvate in anticipo dall'Ente relativamente alle attività dell'Ufficio</t>
  </si>
  <si>
    <t xml:space="preserve">L'organizzazione di qualsiasi evento non ha mai presentato episodi riconducibili al rischio di corruzione </t>
  </si>
  <si>
    <t>Dovuto proprio alla specifità dei format inviati dal MIT è escluso ogni rischio di corruzione</t>
  </si>
  <si>
    <t>Il monitoraggio delle attività portuali permette di per sé di tenere sotto controllo le operazioni portuali, riduncendo qualsiasi rischio</t>
  </si>
  <si>
    <t>Le attività di stage prevedono uno specifico e rigido Progetto Formativo concordato con le Istituzioni di provenienza</t>
  </si>
  <si>
    <t>La collaborazione è limitata alla fornitura di dati e informazioni sul traffico delle merci e dei passeggeri</t>
  </si>
  <si>
    <t xml:space="preserve">Definizione  e gestione progetti europei a cui partecipa l’AdSP e predisposizione relativa documentazione  </t>
  </si>
  <si>
    <t>I progetti cui partecipa l'AdSP vengono gestiti nel massimo rispetto delle Direttive europee</t>
  </si>
  <si>
    <t>L'Ufficio raccoglie i dati forniti mensilmente dai relativi concessionari e quindi di loro responsabilità</t>
  </si>
  <si>
    <t>L'attività prevede la sola esposizione di attività svolte all'interno del sedime portuale e pertanto prive di criticità legate al rischio di corruzione</t>
  </si>
  <si>
    <t>Indici di valutazione della probabilità</t>
  </si>
  <si>
    <t>Indici di valutazione dell'impatto</t>
  </si>
  <si>
    <t>N. Proc.</t>
  </si>
  <si>
    <t xml:space="preserve">BASSO </t>
  </si>
  <si>
    <t>procedimento vincolato dalla normativa vigente</t>
  </si>
  <si>
    <t>procedimento vincolato dalla normativa di settore</t>
  </si>
  <si>
    <t>procedimento vincolato dalla normativa e dalle linne guida europee</t>
  </si>
  <si>
    <t>attività vincolate dalla normativa e dalle linee guida ministeriali</t>
  </si>
  <si>
    <t>UFFICIO COORDINAMENTO (comprensivo dei processi relativi al PROTOCOLLO)</t>
  </si>
  <si>
    <t>A decorrere dal 01/07/2021 alcune funzioni dell'Ufficio Amministrazione Beni Demanio Marittimo Lavoro Portuale sono svolte dall'ufficio Direzione Porti e, dunque, la relativa mappatura è quella riportata nella scheda dell'Ufficio ABDMLP (nota prot. 15062 del 30/06/2021)</t>
  </si>
  <si>
    <t xml:space="preserve">Individuazione e aggiornamento del periodico fabbisogno e delle tipologie di personale </t>
  </si>
  <si>
    <t xml:space="preserve">Gestione delle procedure per il reclutamento del personale di ruolo </t>
  </si>
  <si>
    <t xml:space="preserve">Gestione delle progressioni di carriera </t>
  </si>
  <si>
    <t xml:space="preserve">medio </t>
  </si>
  <si>
    <t xml:space="preserve">Gestione dei compensi accessori </t>
  </si>
  <si>
    <t xml:space="preserve">Gestione del sistema di rilevazione delle presenze/assenze dei dipendenti </t>
  </si>
  <si>
    <t>Gestione dei trattamenti retributivi del personale con rapporto di lavoro a tempo indeterminato o determinato e dei collaboratori esterni</t>
  </si>
  <si>
    <t>Adempimenti concernenti il trattamento pensionistico e previdenziale dei dipendenti; adempimenti obbligatori relativi alla gestione del personale: PerlaPA, collocamento obbligatorio, conto annuale del personale,  comunicazioni INAIL, INPS</t>
  </si>
  <si>
    <t xml:space="preserve">Adempimenti del datore di lavoro relativi alla sicurezza </t>
  </si>
  <si>
    <t>Gestione delle pratiche assicurative concernenti gli infortuni del personale</t>
  </si>
  <si>
    <t xml:space="preserve">Definizione e gestione dell'attività formativa </t>
  </si>
  <si>
    <t xml:space="preserve"> medio </t>
  </si>
  <si>
    <t>Supporto all'OIV - assegnazione obiettivi alle strutture dell'Ente, monitoraggio (Piano delle performances)</t>
  </si>
  <si>
    <t xml:space="preserve">Relazioni sindacali </t>
  </si>
  <si>
    <t xml:space="preserve">Procedimenti disciplinari </t>
  </si>
  <si>
    <t>Dall’audizione personale del RPCT con il Referente dell’Ufficio Bilancio, Contabilità e Tributi è emerso che quest'ultimo ritiene BASSO il rischio riferito al c.d. CICLO ATTIVO, siccome l’Ente non incassa somme in contanti;tutto viene introitato mediante SIOPE, un sistema informatico intercettato dalla Banca d'Italia,  che interloquisce con il tesoriere dell’Ente; inoltre, sussiste un controllo continuo da parte del Collegio dei Revisori</t>
  </si>
  <si>
    <t>Dall’audizione personale del RPCT con il Referente dell’Ufficio Bilancio, Contabilità e Tributi è emerso che quest'ultimo ritiene BASSO il rischio riferito al c.d. CICLO PASSIVO, siccome tutto parte da un formale impegno dispesa a cui non può che seguire fattura elettronica; questa è passata al MEF mediante il sistema diinterscambio SDI, che la smista all’Ente. La piattaforma PCC attende il flusso di ritorno, siccome il mandato di pagamento dell’Ente viaggia su SIOPE, e il PCC vede quante fatture ci sono e quante sono state pagate.</t>
  </si>
  <si>
    <t>Attività di ricognizione residui attivi</t>
  </si>
  <si>
    <t>Attività di cancellazione dei residui attivi inesigibili o di difficile e non conveniente esazione</t>
  </si>
  <si>
    <t>Recupero crediti in via amministrativa</t>
  </si>
  <si>
    <t>Recupero crediti tramite escussione di garanzia fideiussoria</t>
  </si>
  <si>
    <t>6RC</t>
  </si>
  <si>
    <t>Redazione e collazione di relazioni, con i relativi allegati, di atti e/o documenti per l'Avvocatura interna, del libero foro e dello Stato</t>
  </si>
  <si>
    <t>Gestione delle garanzie fideiussorie ex art. 17 del Regolamento al codice della navigazione</t>
  </si>
  <si>
    <t>7RC</t>
  </si>
  <si>
    <t>L'attività consiste in una verifica di documenti e dati di bilancio. Nonostante le segnalazioni avanzate sin dal 2018, l'Ufficio ancora oggi è composto da un'unica risorsa.</t>
  </si>
  <si>
    <t>L'ingiunzione è redatta ex RD n. 639/1910</t>
  </si>
  <si>
    <t>La definizione dei contenuti è sempre preventivamente concordata con i vertici dell'Ente</t>
  </si>
  <si>
    <t>Le interviste e gli interventi vengono sempre preventivamente concordati con i vertici</t>
  </si>
  <si>
    <t>Dall’audizione personale del RPCT con il Referente dell’Ufficio Gare, Contratti ed Economato è emerso che quest'ultimo non ritiene ALTO il rischio inerente l'iter di nomina delle Commissioni, poiché l'Ufficio si limita a richiedere i curricula ad istituzioni pubbliche. Si fa rilevare, tuttavia, che anche la scelta delle istituzioni pubbliche da consultare è processo non scevro da rischi corruttivi; pertanto, si ritiene il processo a rischio MEDIO</t>
  </si>
  <si>
    <t>Dall’audizione personale del RPCT con il Referente dell’Ufficio Gare, Contratti ed Economato è emerso che quest'ultimo ritiene ALTO il rischio inerente il processo "Gestione del magazzino", poiché manca, ad oggi, una procedura informatica di carico e scarico della merce in dotazione. L'attivazione di tale procedura è collegata al nuovo sistema informativo, attualmente in corso di implementazione. La misura è realisticamente attuabile nel corso dell'anno 2022.</t>
  </si>
  <si>
    <t>Dall’audizione personale del RPCT con il Referente dell’Ufficio Gare, Contratti ed Economato è emerso che quest'ultimo ritiene BASSO il rischio riferito alle procedure MEPA, siccome interamente informatizzate ed automatizzate</t>
  </si>
  <si>
    <t>Dall’audizione personale del RPCT con il Referente dell’Ufficio Gare, Contratti ed Economato è emerso che quest'ultimo ritiene ALTO il rischio riferito alle Procedure in economia di servizi forniture e lavori al di fuori del MEPA</t>
  </si>
  <si>
    <t>1GPM</t>
  </si>
  <si>
    <t>media</t>
  </si>
  <si>
    <t>alta</t>
  </si>
  <si>
    <t>2GPM</t>
  </si>
  <si>
    <t>3GPM</t>
  </si>
  <si>
    <t>4GPM</t>
  </si>
  <si>
    <t>5GPM</t>
  </si>
  <si>
    <t>bassa</t>
  </si>
  <si>
    <t>6GPM</t>
  </si>
  <si>
    <t>7GPM</t>
  </si>
  <si>
    <t>8GPM</t>
  </si>
  <si>
    <t>9GPM</t>
  </si>
  <si>
    <t>10GPM</t>
  </si>
  <si>
    <t>11GPM</t>
  </si>
  <si>
    <t>12GPM</t>
  </si>
  <si>
    <t>13GPM</t>
  </si>
  <si>
    <t>14GPM</t>
  </si>
  <si>
    <t>15GPM</t>
  </si>
  <si>
    <t>16GPM</t>
  </si>
  <si>
    <t>17GPM</t>
  </si>
  <si>
    <t>18GPM</t>
  </si>
  <si>
    <t>19GPM</t>
  </si>
  <si>
    <t>20GPM</t>
  </si>
  <si>
    <t>Accesso agli atti – gestione della corrispondenza di cui al vigente regolamento istruttorio (Delib CP 6/2012)  ed applicazione del Regolamento per il diritto di accesso alle informazioni, agli atti e documenti amministrativi dell’AOP (Delibera 538/1008)</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</si>
  <si>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 Il livello di rischio è mitigato dall'attuazione del Regolamento Economato approvato con delibera AdSP MTC n. 421 del 28/12/2018; dall'attuazione del Regolamento per l'Affidamento dei contratti pubblici di importo inferiore alle soglie di rilevanza comunitaria approvato con delibera ADSP MTC n. 405 del 20/12/2018 e del Regolamento per l’istituzione e la gestione telematica dell’elenco operatori economici da consultare per affidamenti di lavori, servizi per l'ingegneria e l'architettura, beni e servizi di cui all’art. 36 co. 2, lettere a), b) e c) del d. lsg. 50/2016 e ss.mm.iin. approvato con delibera n. 406 del 20/12/2018; Anche per gli acquisti sotto soglia si procede all'individuazione degli operatori da invitare mediante avviso pubblico e/o indagine esplorativa del mercato. Laddove non possibile, per ragioni di urgenza, viene effettuaa la rotazione negli inviti alle procedure. In ogni caso si fa riferimento alle direttive stabilite nelle "Linee Guida" dell'ANAC per gli acquisti sotto soglia;
Sistematicamente viene riportata nella determina a contrarre la scelta del
sistema di affidamento.</t>
  </si>
  <si>
    <t>N. PROCESSI A RISCHIO BASSO/MEDIO/ALTO</t>
  </si>
  <si>
    <t xml:space="preserve"> “Bonifica da ordigni bellici inesplosi” Incarico di Responsabile unico del procedimento</t>
  </si>
  <si>
    <t>Supporto al RUP e/o progettista sui seguenti progetti:                                        • Bonifica da ordigni bellici;
• Riqualificazione Marinella;
• Escavo Ponente;
• Efficientamento energetico;
• Recupero relitti rep. archeologici;
• Spazi espositivi reperti archeologici</t>
  </si>
  <si>
    <r>
      <t>Emanazione di regolamenti</t>
    </r>
    <r>
      <rPr>
        <strike/>
        <sz val="9"/>
        <color rgb="FF000000"/>
        <rFont val="Book Antiqua"/>
        <family val="1"/>
      </rPr>
      <t xml:space="preserve"> </t>
    </r>
    <r>
      <rPr>
        <sz val="9"/>
        <color rgb="FF000000"/>
        <rFont val="Book Antiqua"/>
        <family val="1"/>
      </rPr>
      <t xml:space="preserve">(riconducibili per materia all’Ufficio Grandi Progetti su determinazione del Segretario Generale) Artt. 6 e 8 legge 84/94 
</t>
    </r>
  </si>
  <si>
    <t>G</t>
  </si>
  <si>
    <t>Conferimento incarichi di collaborazione e consulenza</t>
  </si>
  <si>
    <t>14AVV</t>
  </si>
  <si>
    <t>procedimento vincolato dalla normativa vigente e dal regolamento interno, in aggiornamento.</t>
  </si>
  <si>
    <t>31D</t>
  </si>
  <si>
    <t>7UDP</t>
  </si>
  <si>
    <t>14RU</t>
  </si>
  <si>
    <t>21GPM</t>
  </si>
  <si>
    <t>UFFICIO GRANDI PROGETTI E MANUTENZIONI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</si>
</sst>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11"/>
      <color theme="0"/>
      <name val="Calibri"/>
      <family val="2"/>
      <scheme val="minor"/>
    </font>
    <font>
      <sz val="10"/>
      <color theme="1"/>
      <name val="Book Antiqua"/>
      <family val="1"/>
    </font>
    <font>
      <sz val="11"/>
      <color theme="1"/>
      <name val="Book Antiqua"/>
      <family val="1"/>
    </font>
    <font>
      <sz val="9"/>
      <name val="Book Antiqua"/>
      <family val="1"/>
    </font>
    <font>
      <sz val="10"/>
      <name val="Arial"/>
      <family val="2"/>
    </font>
    <font>
      <sz val="9"/>
      <color theme="1"/>
      <name val="Book Antiqua"/>
      <family val="1"/>
    </font>
    <font>
      <sz val="9"/>
      <name val="Calibri"/>
      <family val="2"/>
      <scheme val="minor"/>
    </font>
    <font>
      <sz val="9"/>
      <color indexed="8"/>
      <name val="Book Antiqua"/>
      <family val="1"/>
    </font>
    <font>
      <sz val="9"/>
      <color rgb="FF000000"/>
      <name val="Book Antiqua"/>
      <family val="1"/>
    </font>
    <font>
      <sz val="11"/>
      <color theme="3" tint="-0.249977111117893"/>
      <name val="Calibri"/>
      <family val="2"/>
      <scheme val="minor"/>
    </font>
    <font>
      <b/>
      <sz val="11"/>
      <color theme="3" tint="-0.249977111117893"/>
      <name val="Calibri"/>
      <family val="2"/>
      <scheme val="minor"/>
    </font>
    <font>
      <b/>
      <sz val="11"/>
      <color theme="0"/>
      <name val="Calibri"/>
      <family val="2"/>
      <scheme val="minor"/>
    </font>
    <font>
      <b/>
      <sz val="10"/>
      <color theme="0"/>
      <name val="Calibri"/>
      <family val="2"/>
      <scheme val="minor"/>
    </font>
    <font>
      <b/>
      <sz val="9"/>
      <color theme="3" tint="-0.249977111117893"/>
      <name val="Calibri"/>
      <family val="2"/>
      <scheme val="minor"/>
    </font>
    <font>
      <b/>
      <sz val="12"/>
      <color theme="0"/>
      <name val="Calibri"/>
      <family val="2"/>
      <scheme val="minor"/>
    </font>
    <font>
      <b/>
      <sz val="9"/>
      <name val="Calibri"/>
      <family val="2"/>
      <scheme val="minor"/>
    </font>
    <font>
      <sz val="10"/>
      <color rgb="FF000000"/>
      <name val="Times New Roman"/>
      <family val="1"/>
    </font>
    <font>
      <sz val="10"/>
      <name val="Arial"/>
      <family val="2"/>
    </font>
    <font>
      <b/>
      <sz val="9"/>
      <color rgb="FFFFFFFF"/>
      <name val="Calibri"/>
      <family val="2"/>
      <scheme val="minor"/>
    </font>
    <font>
      <sz val="9"/>
      <color rgb="FF000000"/>
      <name val="Calibri"/>
      <family val="2"/>
      <scheme val="minor"/>
    </font>
    <font>
      <sz val="9"/>
      <color indexed="8"/>
      <name val="Calibri"/>
      <family val="2"/>
      <scheme val="minor"/>
    </font>
    <font>
      <b/>
      <sz val="9"/>
      <color rgb="FF000000"/>
      <name val="Calibri"/>
      <family val="2"/>
      <scheme val="minor"/>
    </font>
    <font>
      <b/>
      <sz val="10"/>
      <color rgb="FF3A3A3A"/>
      <name val="Courier New"/>
      <family val="3"/>
    </font>
    <font>
      <b/>
      <sz val="10.5"/>
      <color theme="1"/>
      <name val="Cambria"/>
      <family val="1"/>
    </font>
    <font>
      <sz val="10"/>
      <color theme="1"/>
      <name val="Times New Roman"/>
      <family val="1"/>
    </font>
    <font>
      <sz val="11"/>
      <color rgb="FFFFFFFF"/>
      <name val="Georgia"/>
      <family val="1"/>
    </font>
    <font>
      <sz val="11"/>
      <color theme="1"/>
      <name val="Georgia"/>
      <family val="1"/>
    </font>
    <font>
      <sz val="9.5"/>
      <color theme="1"/>
      <name val="Times New Roman"/>
      <family val="1"/>
    </font>
    <font>
      <sz val="17.5"/>
      <color theme="1"/>
      <name val="Times New Roman"/>
      <family val="1"/>
    </font>
    <font>
      <sz val="9"/>
      <color theme="1"/>
      <name val="Times New Roman"/>
      <family val="1"/>
    </font>
    <font>
      <sz val="9"/>
      <color rgb="FFFF0000"/>
      <name val="Calibri"/>
      <family val="2"/>
      <scheme val="minor"/>
    </font>
    <font>
      <b/>
      <sz val="9"/>
      <color rgb="FFFFFFFF"/>
      <name val="Tahoma"/>
      <family val="2"/>
    </font>
    <font>
      <b/>
      <sz val="9"/>
      <name val="Tahoma"/>
      <family val="2"/>
    </font>
    <font>
      <b/>
      <sz val="9"/>
      <color theme="1"/>
      <name val="Tahoma"/>
      <family val="2"/>
    </font>
    <font>
      <sz val="9"/>
      <color rgb="FF000000"/>
      <name val="Tahoma"/>
      <family val="2"/>
    </font>
    <font>
      <sz val="9"/>
      <name val="Tahoma"/>
      <family val="2"/>
    </font>
    <font>
      <sz val="9"/>
      <color theme="1"/>
      <name val="Tahoma"/>
      <family val="2"/>
    </font>
    <font>
      <b/>
      <sz val="10"/>
      <color rgb="FF3A3A3A"/>
      <name val="Tahoma"/>
      <family val="2"/>
    </font>
    <font>
      <b/>
      <sz val="9"/>
      <color rgb="FF3A3A3A"/>
      <name val="Courier New"/>
      <family val="3"/>
    </font>
    <font>
      <sz val="11"/>
      <name val="Calibri"/>
      <family val="2"/>
      <scheme val="minor"/>
    </font>
    <font>
      <b/>
      <sz val="1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
      <strike/>
      <sz val="9"/>
      <color rgb="FF000000"/>
      <name val="Book Antiqua"/>
      <family val="1"/>
    </font>
    <font>
      <b/>
      <sz val="8"/>
      <color rgb="FF3A3A3A"/>
      <name val="Courier New"/>
      <family val="3"/>
    </font>
  </fonts>
  <fills count="28">
    <fill>
      <patternFill patternType="none"/>
    </fill>
    <fill>
      <patternFill patternType="gray125"/>
    </fill>
    <fill>
      <patternFill patternType="solid">
        <fgColor rgb="FFC6EFCE"/>
      </patternFill>
    </fill>
    <fill>
      <patternFill patternType="solid">
        <fgColor theme="4" tint="0.59999389629810485"/>
        <bgColor indexed="65"/>
      </patternFill>
    </fill>
    <fill>
      <patternFill patternType="solid">
        <fgColor theme="5" tint="0.59999389629810485"/>
        <bgColor indexed="65"/>
      </patternFill>
    </fill>
    <fill>
      <patternFill patternType="solid">
        <fgColor theme="9"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FFCC"/>
        <bgColor indexed="64"/>
      </patternFill>
    </fill>
    <fill>
      <patternFill patternType="solid">
        <fgColor rgb="FF366092"/>
      </patternFill>
    </fill>
    <fill>
      <patternFill patternType="solid">
        <fgColor rgb="FFDCE6F1"/>
      </patternFill>
    </fill>
    <fill>
      <patternFill patternType="solid">
        <fgColor rgb="FFB8CCE4"/>
      </patternFill>
    </fill>
    <fill>
      <patternFill patternType="solid">
        <fgColor rgb="FFE6B8B7"/>
      </patternFill>
    </fill>
    <fill>
      <patternFill patternType="solid">
        <fgColor rgb="FFFFFF00"/>
      </patternFill>
    </fill>
    <fill>
      <patternFill patternType="solid">
        <fgColor rgb="FFC5D9F1"/>
      </patternFill>
    </fill>
    <fill>
      <patternFill patternType="solid">
        <fgColor rgb="FFCCFFCC"/>
        <bgColor indexed="64"/>
      </patternFill>
    </fill>
    <fill>
      <patternFill patternType="solid">
        <fgColor theme="4" tint="0.59999389629810485"/>
        <bgColor indexed="64"/>
      </patternFill>
    </fill>
    <fill>
      <patternFill patternType="solid">
        <fgColor rgb="FFFFFF66"/>
        <bgColor indexed="64"/>
      </patternFill>
    </fill>
    <fill>
      <patternFill patternType="solid">
        <fgColor rgb="FFD9D9D9"/>
        <bgColor indexed="64"/>
      </patternFill>
    </fill>
    <fill>
      <patternFill patternType="solid">
        <fgColor rgb="FFC00000"/>
        <bgColor indexed="64"/>
      </patternFill>
    </fill>
    <fill>
      <patternFill patternType="solid">
        <fgColor rgb="FFEC7C30"/>
        <bgColor indexed="64"/>
      </patternFill>
    </fill>
    <fill>
      <patternFill patternType="solid">
        <fgColor rgb="FFFFC000"/>
        <bgColor indexed="64"/>
      </patternFill>
    </fill>
    <fill>
      <patternFill patternType="solid">
        <fgColor rgb="FF00AF50"/>
        <bgColor indexed="64"/>
      </patternFill>
    </fill>
    <fill>
      <patternFill patternType="solid">
        <fgColor rgb="FFFF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style="thin">
        <color theme="3" tint="-0.24994659260841701"/>
      </right>
      <top style="thin">
        <color theme="3"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thin">
        <color theme="0" tint="-0.24994659260841701"/>
      </right>
      <top/>
      <bottom/>
      <diagonal/>
    </border>
    <border>
      <left style="thin">
        <color theme="3"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s>
  <cellStyleXfs count="11">
    <xf numFmtId="0" fontId="0" fillId="0" borderId="0"/>
    <xf numFmtId="0" fontId="1"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9" fillId="0" borderId="0"/>
    <xf numFmtId="0" fontId="2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22" fillId="0" borderId="0"/>
    <xf numFmtId="0" fontId="9" fillId="0" borderId="0"/>
  </cellStyleXfs>
  <cellXfs count="326">
    <xf numFmtId="0" fontId="0" fillId="0" borderId="0" xfId="0"/>
    <xf numFmtId="0" fontId="2" fillId="0" borderId="0" xfId="0" applyFont="1"/>
    <xf numFmtId="0" fontId="2" fillId="0" borderId="0" xfId="0" applyFont="1" applyAlignment="1">
      <alignment horizontal="center"/>
    </xf>
    <xf numFmtId="0" fontId="0" fillId="0" borderId="0" xfId="0" applyAlignment="1">
      <alignment wrapText="1"/>
    </xf>
    <xf numFmtId="0" fontId="3" fillId="0" borderId="0" xfId="0" applyFont="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0" fillId="0" borderId="0" xfId="0" applyAlignment="1">
      <alignment horizontal="left"/>
    </xf>
    <xf numFmtId="0" fontId="7" fillId="0" borderId="1" xfId="0" applyFont="1" applyBorder="1" applyAlignment="1">
      <alignment horizontal="left"/>
    </xf>
    <xf numFmtId="0" fontId="5" fillId="0" borderId="0" xfId="3" applyFill="1" applyAlignment="1">
      <alignment horizontal="left"/>
    </xf>
    <xf numFmtId="0" fontId="7" fillId="0" borderId="0" xfId="0" applyFont="1" applyBorder="1" applyAlignment="1">
      <alignment horizontal="left"/>
    </xf>
    <xf numFmtId="0" fontId="15" fillId="10" borderId="3" xfId="0" applyFont="1" applyFill="1" applyBorder="1" applyAlignment="1">
      <alignment horizontal="center" wrapText="1"/>
    </xf>
    <xf numFmtId="0" fontId="14" fillId="10" borderId="3" xfId="0" applyFont="1" applyFill="1" applyBorder="1" applyAlignment="1">
      <alignment horizontal="left" wrapText="1"/>
    </xf>
    <xf numFmtId="0" fontId="3" fillId="0" borderId="4" xfId="0" applyFont="1" applyBorder="1" applyAlignment="1">
      <alignment horizontal="center" wrapText="1"/>
    </xf>
    <xf numFmtId="0" fontId="14" fillId="11" borderId="3" xfId="0" applyFont="1" applyFill="1" applyBorder="1" applyAlignment="1">
      <alignment horizontal="center" wrapText="1"/>
    </xf>
    <xf numFmtId="0" fontId="17" fillId="9"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6" fillId="9" borderId="3" xfId="0" applyFont="1" applyFill="1" applyBorder="1" applyAlignment="1">
      <alignment horizontal="left" wrapText="1"/>
    </xf>
    <xf numFmtId="0" fontId="19" fillId="9" borderId="3" xfId="0" applyFont="1" applyFill="1" applyBorder="1" applyAlignment="1">
      <alignment horizontal="center" wrapText="1"/>
    </xf>
    <xf numFmtId="49" fontId="4" fillId="10" borderId="3" xfId="1" applyNumberFormat="1" applyFont="1" applyFill="1" applyBorder="1" applyAlignment="1">
      <alignment horizontal="center" wrapText="1"/>
    </xf>
    <xf numFmtId="0" fontId="15" fillId="10" borderId="4" xfId="0" applyFont="1" applyFill="1" applyBorder="1" applyAlignment="1">
      <alignment horizontal="center" wrapText="1"/>
    </xf>
    <xf numFmtId="0" fontId="24" fillId="14" borderId="5" xfId="5" applyFont="1" applyFill="1" applyBorder="1" applyAlignment="1">
      <alignment horizontal="left" vertical="top" wrapText="1"/>
    </xf>
    <xf numFmtId="0" fontId="24" fillId="0" borderId="5" xfId="5" applyFont="1" applyFill="1" applyBorder="1" applyAlignment="1">
      <alignment horizontal="left" vertical="top"/>
    </xf>
    <xf numFmtId="0" fontId="20" fillId="14" borderId="5" xfId="5" applyFont="1" applyFill="1" applyBorder="1" applyAlignment="1">
      <alignment horizontal="center" wrapText="1"/>
    </xf>
    <xf numFmtId="0" fontId="11" fillId="15" borderId="5" xfId="5" applyFont="1" applyFill="1" applyBorder="1" applyAlignment="1">
      <alignment horizontal="left" vertical="center" wrapText="1"/>
    </xf>
    <xf numFmtId="0" fontId="20" fillId="2" borderId="5" xfId="5" applyFont="1" applyFill="1" applyBorder="1" applyAlignment="1">
      <alignment horizontal="left" vertical="center" wrapText="1"/>
    </xf>
    <xf numFmtId="0" fontId="11" fillId="16" borderId="5" xfId="5" applyFont="1" applyFill="1" applyBorder="1" applyAlignment="1">
      <alignment horizontal="left" vertical="center" wrapText="1"/>
    </xf>
    <xf numFmtId="0" fontId="20" fillId="18" borderId="5" xfId="5" applyFont="1" applyFill="1" applyBorder="1" applyAlignment="1">
      <alignment horizontal="center" wrapText="1"/>
    </xf>
    <xf numFmtId="49" fontId="4" fillId="20" borderId="3" xfId="1" applyNumberFormat="1" applyFont="1" applyFill="1" applyBorder="1" applyAlignment="1">
      <alignment horizontal="center" wrapText="1"/>
    </xf>
    <xf numFmtId="49" fontId="20" fillId="20" borderId="3" xfId="1" applyNumberFormat="1" applyFont="1" applyFill="1" applyBorder="1" applyAlignment="1">
      <alignment horizontal="center" wrapText="1"/>
    </xf>
    <xf numFmtId="0" fontId="24" fillId="0" borderId="5" xfId="5" applyFont="1" applyFill="1" applyBorder="1" applyAlignment="1">
      <alignment horizontal="left" vertical="top" wrapText="1"/>
    </xf>
    <xf numFmtId="0" fontId="24" fillId="21" borderId="5" xfId="5" applyFont="1" applyFill="1" applyBorder="1" applyAlignment="1">
      <alignment horizontal="left" vertical="top" wrapText="1"/>
    </xf>
    <xf numFmtId="0" fontId="20" fillId="21" borderId="5" xfId="5" applyFont="1" applyFill="1" applyBorder="1" applyAlignment="1">
      <alignment horizontal="left" vertical="center" wrapText="1"/>
    </xf>
    <xf numFmtId="0" fontId="11" fillId="21" borderId="5" xfId="9" applyFont="1" applyFill="1" applyBorder="1"/>
    <xf numFmtId="0" fontId="2" fillId="21" borderId="5" xfId="9" applyFont="1" applyFill="1" applyBorder="1"/>
    <xf numFmtId="0" fontId="27" fillId="7" borderId="5" xfId="0" applyFont="1" applyFill="1" applyBorder="1"/>
    <xf numFmtId="0" fontId="6" fillId="0" borderId="6" xfId="0" applyFont="1" applyBorder="1" applyAlignment="1">
      <alignment horizontal="center"/>
    </xf>
    <xf numFmtId="0" fontId="7" fillId="0" borderId="6" xfId="0" applyFont="1" applyBorder="1" applyAlignment="1">
      <alignment horizontal="left"/>
    </xf>
    <xf numFmtId="0" fontId="29" fillId="22" borderId="9" xfId="0" applyFont="1" applyFill="1" applyBorder="1" applyAlignment="1">
      <alignment vertical="center" wrapText="1"/>
    </xf>
    <xf numFmtId="0" fontId="28" fillId="22" borderId="10" xfId="0" applyFont="1" applyFill="1" applyBorder="1" applyAlignment="1">
      <alignment horizontal="left" vertical="center" wrapText="1" indent="3"/>
    </xf>
    <xf numFmtId="0" fontId="28" fillId="22" borderId="11" xfId="0" applyFont="1" applyFill="1" applyBorder="1" applyAlignment="1">
      <alignment horizontal="left" vertical="center" wrapText="1" indent="5"/>
    </xf>
    <xf numFmtId="0" fontId="28" fillId="22" borderId="10" xfId="0" applyFont="1" applyFill="1" applyBorder="1" applyAlignment="1">
      <alignment horizontal="left" vertical="center" wrapText="1" indent="7"/>
    </xf>
    <xf numFmtId="0" fontId="30" fillId="23" borderId="11" xfId="0" applyFont="1" applyFill="1" applyBorder="1" applyAlignment="1">
      <alignment vertical="center" wrapText="1"/>
    </xf>
    <xf numFmtId="0" fontId="30" fillId="23" borderId="10" xfId="0" applyFont="1" applyFill="1" applyBorder="1" applyAlignment="1">
      <alignment vertical="center" wrapText="1"/>
    </xf>
    <xf numFmtId="0" fontId="31" fillId="24" borderId="11" xfId="0" applyFont="1" applyFill="1" applyBorder="1" applyAlignment="1">
      <alignment vertical="center" wrapText="1"/>
    </xf>
    <xf numFmtId="0" fontId="31" fillId="24" borderId="10" xfId="0" applyFont="1" applyFill="1" applyBorder="1" applyAlignment="1">
      <alignment vertical="center" wrapText="1"/>
    </xf>
    <xf numFmtId="0" fontId="32" fillId="24" borderId="12" xfId="0" applyFont="1" applyFill="1" applyBorder="1" applyAlignment="1">
      <alignment vertical="center" wrapText="1"/>
    </xf>
    <xf numFmtId="0" fontId="31" fillId="25" borderId="11" xfId="0" applyFont="1" applyFill="1" applyBorder="1" applyAlignment="1">
      <alignment vertical="center" wrapText="1"/>
    </xf>
    <xf numFmtId="0" fontId="31" fillId="25" borderId="10" xfId="0" applyFont="1" applyFill="1" applyBorder="1" applyAlignment="1">
      <alignment vertical="center" wrapText="1"/>
    </xf>
    <xf numFmtId="0" fontId="33" fillId="25" borderId="12" xfId="0" applyFont="1" applyFill="1" applyBorder="1" applyAlignment="1">
      <alignment vertical="center" wrapText="1"/>
    </xf>
    <xf numFmtId="0" fontId="31" fillId="25" borderId="12" xfId="0" applyFont="1" applyFill="1" applyBorder="1" applyAlignment="1">
      <alignment vertical="center" wrapText="1"/>
    </xf>
    <xf numFmtId="0" fontId="0" fillId="25" borderId="10" xfId="0" applyFill="1" applyBorder="1" applyAlignment="1">
      <alignment vertical="top" wrapText="1"/>
    </xf>
    <xf numFmtId="0" fontId="31" fillId="7" borderId="11" xfId="0" applyFont="1" applyFill="1" applyBorder="1" applyAlignment="1">
      <alignment vertical="center" wrapText="1"/>
    </xf>
    <xf numFmtId="0" fontId="31" fillId="7" borderId="10" xfId="0" applyFont="1" applyFill="1" applyBorder="1" applyAlignment="1">
      <alignment vertical="center" wrapText="1"/>
    </xf>
    <xf numFmtId="0" fontId="34" fillId="7" borderId="12" xfId="0" applyFont="1" applyFill="1" applyBorder="1" applyAlignment="1">
      <alignment vertical="center" wrapText="1"/>
    </xf>
    <xf numFmtId="0" fontId="31" fillId="26" borderId="11" xfId="0" applyFont="1" applyFill="1" applyBorder="1" applyAlignment="1">
      <alignment vertical="center" wrapText="1"/>
    </xf>
    <xf numFmtId="0" fontId="31" fillId="26" borderId="10" xfId="0" applyFont="1" applyFill="1" applyBorder="1" applyAlignment="1">
      <alignment vertical="center" wrapText="1"/>
    </xf>
    <xf numFmtId="0" fontId="20" fillId="14" borderId="18" xfId="5" applyFont="1" applyFill="1" applyBorder="1" applyAlignment="1">
      <alignment horizontal="center" wrapText="1"/>
    </xf>
    <xf numFmtId="0" fontId="2" fillId="8" borderId="17" xfId="0" applyFont="1" applyFill="1" applyBorder="1"/>
    <xf numFmtId="0" fontId="11" fillId="8" borderId="17" xfId="0" applyFont="1" applyFill="1" applyBorder="1" applyAlignment="1">
      <alignment horizontal="left" vertical="top" wrapText="1"/>
    </xf>
    <xf numFmtId="0" fontId="2" fillId="8" borderId="17" xfId="0" applyFont="1" applyFill="1" applyBorder="1" applyAlignment="1">
      <alignment wrapText="1"/>
    </xf>
    <xf numFmtId="0" fontId="11" fillId="8" borderId="17" xfId="0" applyFont="1" applyFill="1" applyBorder="1" applyAlignment="1">
      <alignment wrapText="1"/>
    </xf>
    <xf numFmtId="0" fontId="8" fillId="8" borderId="17" xfId="0" applyFont="1" applyFill="1" applyBorder="1" applyAlignment="1">
      <alignment horizontal="left" vertical="top" wrapText="1"/>
    </xf>
    <xf numFmtId="0" fontId="2" fillId="8" borderId="5" xfId="0" applyFont="1" applyFill="1" applyBorder="1" applyAlignment="1">
      <alignment horizontal="center"/>
    </xf>
    <xf numFmtId="0" fontId="2" fillId="8" borderId="5" xfId="0" applyFont="1" applyFill="1" applyBorder="1"/>
    <xf numFmtId="0" fontId="2" fillId="8" borderId="5" xfId="0" applyFont="1" applyFill="1" applyBorder="1" applyAlignment="1">
      <alignment wrapText="1"/>
    </xf>
    <xf numFmtId="0" fontId="2" fillId="0" borderId="5" xfId="0" applyFont="1" applyBorder="1" applyAlignment="1">
      <alignment horizontal="center"/>
    </xf>
    <xf numFmtId="0" fontId="2" fillId="0" borderId="5" xfId="0" applyFont="1" applyBorder="1" applyAlignment="1">
      <alignment wrapText="1"/>
    </xf>
    <xf numFmtId="0" fontId="2" fillId="0" borderId="5" xfId="0" applyFont="1" applyBorder="1" applyAlignment="1">
      <alignment horizontal="center" wrapText="1"/>
    </xf>
    <xf numFmtId="0" fontId="2" fillId="8" borderId="5" xfId="0" applyFont="1" applyFill="1" applyBorder="1" applyAlignment="1">
      <alignment horizontal="center" wrapText="1"/>
    </xf>
    <xf numFmtId="0" fontId="10" fillId="8" borderId="5" xfId="0" applyFont="1" applyFill="1" applyBorder="1" applyAlignment="1">
      <alignment horizontal="left" vertical="top" wrapText="1"/>
    </xf>
    <xf numFmtId="0" fontId="10" fillId="0" borderId="5" xfId="0" applyFont="1" applyBorder="1" applyAlignment="1">
      <alignment horizontal="left" vertical="top" wrapText="1"/>
    </xf>
    <xf numFmtId="0" fontId="2" fillId="0" borderId="5" xfId="0" applyFont="1" applyFill="1" applyBorder="1" applyAlignment="1">
      <alignment horizontal="center"/>
    </xf>
    <xf numFmtId="0" fontId="8" fillId="8" borderId="5" xfId="0" applyFont="1" applyFill="1" applyBorder="1" applyAlignment="1">
      <alignment horizontal="left" vertical="top" wrapText="1"/>
    </xf>
    <xf numFmtId="0" fontId="13" fillId="8" borderId="5" xfId="0" applyFont="1" applyFill="1" applyBorder="1" applyAlignment="1">
      <alignment horizontal="left" vertical="top" wrapText="1"/>
    </xf>
    <xf numFmtId="0" fontId="11" fillId="8" borderId="5" xfId="0" applyFont="1" applyFill="1" applyBorder="1" applyAlignment="1">
      <alignment horizontal="center"/>
    </xf>
    <xf numFmtId="0" fontId="8" fillId="8" borderId="5" xfId="4" applyFont="1" applyFill="1" applyBorder="1" applyAlignment="1">
      <alignment horizontal="left" vertical="top" wrapText="1"/>
    </xf>
    <xf numFmtId="0" fontId="12" fillId="8" borderId="5" xfId="4" applyFont="1" applyFill="1" applyBorder="1" applyAlignment="1">
      <alignment horizontal="left" vertical="top" wrapText="1"/>
    </xf>
    <xf numFmtId="0" fontId="8" fillId="8" borderId="5" xfId="0" applyFont="1" applyFill="1" applyBorder="1" applyAlignment="1">
      <alignment vertical="top" wrapText="1"/>
    </xf>
    <xf numFmtId="0" fontId="11" fillId="14" borderId="5" xfId="5" applyFont="1" applyFill="1" applyBorder="1" applyAlignment="1">
      <alignment horizontal="left" wrapText="1"/>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11" fillId="0" borderId="5" xfId="10" applyFont="1" applyBorder="1"/>
    <xf numFmtId="0" fontId="2" fillId="0" borderId="5" xfId="10" applyFont="1" applyBorder="1"/>
    <xf numFmtId="0" fontId="2" fillId="8" borderId="5" xfId="10" applyFont="1" applyFill="1" applyBorder="1"/>
    <xf numFmtId="0" fontId="11" fillId="8" borderId="5" xfId="10" applyFont="1" applyFill="1" applyBorder="1"/>
    <xf numFmtId="0" fontId="20" fillId="0" borderId="5" xfId="10" applyFont="1" applyBorder="1"/>
    <xf numFmtId="0" fontId="25" fillId="8" borderId="5" xfId="10" applyFont="1" applyFill="1" applyBorder="1" applyAlignment="1">
      <alignment horizontal="center" vertical="center" wrapText="1"/>
    </xf>
    <xf numFmtId="0" fontId="2" fillId="8" borderId="5" xfId="10" applyFont="1" applyFill="1" applyBorder="1" applyAlignment="1">
      <alignment horizontal="right"/>
    </xf>
    <xf numFmtId="0" fontId="2" fillId="19" borderId="5" xfId="10" applyFont="1" applyFill="1" applyBorder="1" applyAlignment="1">
      <alignment wrapText="1"/>
    </xf>
    <xf numFmtId="0" fontId="11" fillId="19" borderId="5" xfId="10" applyFont="1" applyFill="1" applyBorder="1"/>
    <xf numFmtId="0" fontId="11" fillId="21" borderId="5" xfId="10" applyFont="1" applyFill="1" applyBorder="1" applyAlignment="1">
      <alignment wrapText="1"/>
    </xf>
    <xf numFmtId="0" fontId="4" fillId="8" borderId="5" xfId="10" applyFont="1" applyFill="1" applyBorder="1"/>
    <xf numFmtId="0" fontId="2" fillId="19" borderId="5" xfId="10" applyFont="1" applyFill="1" applyBorder="1"/>
    <xf numFmtId="0" fontId="2" fillId="21" borderId="5" xfId="10" applyFont="1" applyFill="1" applyBorder="1" applyAlignment="1">
      <alignment wrapText="1"/>
    </xf>
    <xf numFmtId="0" fontId="25" fillId="0" borderId="5" xfId="10" applyFont="1" applyBorder="1" applyAlignment="1">
      <alignment horizontal="center" vertical="center" wrapText="1"/>
    </xf>
    <xf numFmtId="0" fontId="25" fillId="0" borderId="5" xfId="10" applyFont="1" applyFill="1" applyBorder="1" applyAlignment="1">
      <alignment horizontal="center" vertical="center" wrapText="1"/>
    </xf>
    <xf numFmtId="0" fontId="11" fillId="21" borderId="5" xfId="10" quotePrefix="1" applyFont="1" applyFill="1" applyBorder="1" applyAlignment="1">
      <alignment wrapText="1"/>
    </xf>
    <xf numFmtId="0" fontId="11" fillId="21" borderId="5" xfId="10" applyFont="1" applyFill="1" applyBorder="1"/>
    <xf numFmtId="0" fontId="4" fillId="8" borderId="16" xfId="10" applyFont="1" applyFill="1" applyBorder="1" applyAlignment="1">
      <alignment horizontal="right"/>
    </xf>
    <xf numFmtId="0" fontId="11" fillId="0" borderId="19" xfId="10" applyFont="1" applyBorder="1"/>
    <xf numFmtId="0" fontId="11" fillId="0" borderId="5" xfId="10" applyFont="1" applyBorder="1" applyAlignment="1">
      <alignment horizontal="center" vertical="center"/>
    </xf>
    <xf numFmtId="0" fontId="11" fillId="0" borderId="5" xfId="10" applyFont="1" applyBorder="1" applyAlignment="1">
      <alignment horizontal="center"/>
    </xf>
    <xf numFmtId="0" fontId="2" fillId="0" borderId="5" xfId="10" applyFont="1" applyBorder="1" applyAlignment="1">
      <alignment horizontal="center"/>
    </xf>
    <xf numFmtId="0" fontId="2" fillId="8" borderId="5" xfId="10" applyFont="1" applyFill="1" applyBorder="1" applyAlignment="1">
      <alignment horizontal="center"/>
    </xf>
    <xf numFmtId="0" fontId="11" fillId="8" borderId="5" xfId="10" applyFont="1" applyFill="1" applyBorder="1" applyAlignment="1"/>
    <xf numFmtId="0" fontId="11" fillId="14" borderId="5" xfId="5" applyFont="1" applyFill="1" applyBorder="1" applyAlignment="1">
      <alignment horizontal="center" wrapText="1"/>
    </xf>
    <xf numFmtId="0" fontId="24" fillId="14" borderId="5" xfId="5" applyFont="1" applyFill="1" applyBorder="1" applyAlignment="1">
      <alignment horizontal="center" vertical="top" wrapText="1"/>
    </xf>
    <xf numFmtId="0" fontId="20" fillId="14" borderId="18" xfId="5" applyFont="1" applyFill="1" applyBorder="1" applyAlignment="1">
      <alignment horizontal="center" vertical="center" wrapText="1"/>
    </xf>
    <xf numFmtId="0" fontId="11" fillId="15" borderId="5" xfId="5" applyFont="1" applyFill="1" applyBorder="1" applyAlignment="1">
      <alignment horizontal="center" vertical="center" wrapText="1"/>
    </xf>
    <xf numFmtId="0" fontId="20" fillId="2" borderId="5" xfId="5" applyFont="1" applyFill="1" applyBorder="1" applyAlignment="1">
      <alignment horizontal="center" vertical="center" wrapText="1"/>
    </xf>
    <xf numFmtId="0" fontId="11" fillId="16" borderId="5" xfId="5" applyFont="1" applyFill="1" applyBorder="1" applyAlignment="1">
      <alignment horizontal="center" vertical="center" wrapText="1"/>
    </xf>
    <xf numFmtId="0" fontId="2" fillId="8" borderId="17" xfId="6" applyFont="1" applyFill="1" applyBorder="1" applyAlignment="1">
      <alignment horizontal="center" vertical="center"/>
    </xf>
    <xf numFmtId="0" fontId="2" fillId="8" borderId="17" xfId="6" applyFont="1" applyFill="1" applyBorder="1" applyAlignment="1">
      <alignment horizontal="center" vertical="center" wrapText="1"/>
    </xf>
    <xf numFmtId="0" fontId="2" fillId="19" borderId="5" xfId="10" applyFont="1" applyFill="1" applyBorder="1" applyAlignment="1">
      <alignment horizontal="center" vertical="center"/>
    </xf>
    <xf numFmtId="0" fontId="2" fillId="8" borderId="5" xfId="10" applyFont="1" applyFill="1" applyBorder="1" applyAlignment="1">
      <alignment horizontal="center" vertical="center"/>
    </xf>
    <xf numFmtId="0" fontId="11" fillId="19" borderId="5" xfId="10" applyFont="1" applyFill="1" applyBorder="1" applyAlignment="1">
      <alignment horizontal="center" vertical="center"/>
    </xf>
    <xf numFmtId="0" fontId="11" fillId="21" borderId="5" xfId="10" applyFont="1" applyFill="1" applyBorder="1" applyAlignment="1">
      <alignment horizontal="center" wrapText="1"/>
    </xf>
    <xf numFmtId="0" fontId="2" fillId="8" borderId="17" xfId="6" applyFont="1" applyFill="1" applyBorder="1" applyAlignment="1">
      <alignment horizontal="center" wrapText="1"/>
    </xf>
    <xf numFmtId="0" fontId="4" fillId="8" borderId="16" xfId="10" applyFont="1" applyFill="1" applyBorder="1" applyAlignment="1">
      <alignment horizontal="center"/>
    </xf>
    <xf numFmtId="0" fontId="2" fillId="19" borderId="5" xfId="10" applyFont="1" applyFill="1" applyBorder="1" applyAlignment="1">
      <alignment horizontal="center"/>
    </xf>
    <xf numFmtId="0" fontId="11" fillId="19" borderId="5" xfId="10" applyFont="1" applyFill="1" applyBorder="1" applyAlignment="1">
      <alignment horizontal="center"/>
    </xf>
    <xf numFmtId="0" fontId="11" fillId="21" borderId="5" xfId="10" applyFont="1" applyFill="1" applyBorder="1" applyAlignment="1">
      <alignment horizontal="center"/>
    </xf>
    <xf numFmtId="0" fontId="2" fillId="0" borderId="5" xfId="10" applyFont="1" applyBorder="1" applyAlignment="1">
      <alignment horizontal="center" vertical="center"/>
    </xf>
    <xf numFmtId="0" fontId="2" fillId="0" borderId="17" xfId="6" applyFont="1" applyBorder="1" applyAlignment="1">
      <alignment horizontal="center" vertical="center"/>
    </xf>
    <xf numFmtId="0" fontId="2" fillId="0" borderId="17" xfId="6" applyFont="1" applyBorder="1" applyAlignment="1">
      <alignment horizontal="center" vertical="center" wrapText="1"/>
    </xf>
    <xf numFmtId="0" fontId="2" fillId="0" borderId="17" xfId="6" applyFont="1" applyBorder="1" applyAlignment="1">
      <alignment horizontal="center" wrapText="1"/>
    </xf>
    <xf numFmtId="0" fontId="2" fillId="0" borderId="17" xfId="6" applyFont="1" applyBorder="1" applyAlignment="1">
      <alignment horizontal="center"/>
    </xf>
    <xf numFmtId="0" fontId="11" fillId="0" borderId="19" xfId="10" applyFont="1" applyBorder="1" applyAlignment="1">
      <alignment horizontal="center" vertical="center"/>
    </xf>
    <xf numFmtId="0" fontId="11" fillId="0" borderId="19" xfId="10" applyFont="1" applyBorder="1" applyAlignment="1">
      <alignment horizontal="center"/>
    </xf>
    <xf numFmtId="0" fontId="11" fillId="21" borderId="5" xfId="10" applyFont="1" applyFill="1" applyBorder="1" applyAlignment="1"/>
    <xf numFmtId="0" fontId="11" fillId="0" borderId="5" xfId="10" applyFont="1" applyBorder="1" applyAlignment="1">
      <alignment vertical="center"/>
    </xf>
    <xf numFmtId="0" fontId="11" fillId="8" borderId="5" xfId="10" applyFont="1" applyFill="1" applyBorder="1" applyAlignment="1">
      <alignment horizontal="center"/>
    </xf>
    <xf numFmtId="0" fontId="11" fillId="14" borderId="5" xfId="5" applyFont="1" applyFill="1" applyBorder="1" applyAlignment="1">
      <alignment horizontal="center" vertical="center" wrapText="1"/>
    </xf>
    <xf numFmtId="0" fontId="24" fillId="14" borderId="5" xfId="5" applyFont="1" applyFill="1" applyBorder="1" applyAlignment="1">
      <alignment horizontal="center" vertical="center" wrapText="1"/>
    </xf>
    <xf numFmtId="0" fontId="24" fillId="21" borderId="5" xfId="5" applyFont="1" applyFill="1" applyBorder="1" applyAlignment="1">
      <alignment horizontal="center" vertical="top" wrapText="1"/>
    </xf>
    <xf numFmtId="0" fontId="20" fillId="21" borderId="5" xfId="5"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8" borderId="16" xfId="10" applyFont="1" applyFill="1" applyBorder="1" applyAlignment="1">
      <alignment horizontal="center" vertical="center"/>
    </xf>
    <xf numFmtId="0" fontId="11" fillId="8" borderId="5" xfId="10" applyFont="1" applyFill="1" applyBorder="1" applyAlignment="1">
      <alignment horizontal="center" vertical="center"/>
    </xf>
    <xf numFmtId="0" fontId="2" fillId="21" borderId="5" xfId="10" applyFont="1" applyFill="1" applyBorder="1" applyAlignment="1">
      <alignment horizontal="center"/>
    </xf>
    <xf numFmtId="0" fontId="2" fillId="8" borderId="5" xfId="0" applyFont="1" applyFill="1" applyBorder="1" applyAlignment="1">
      <alignment horizontal="center" vertical="center"/>
    </xf>
    <xf numFmtId="0" fontId="2" fillId="8" borderId="5" xfId="0" applyFont="1" applyFill="1" applyBorder="1" applyAlignment="1">
      <alignment horizontal="center" vertical="center" wrapText="1"/>
    </xf>
    <xf numFmtId="0" fontId="2" fillId="0" borderId="5" xfId="10" applyFont="1" applyFill="1" applyBorder="1" applyAlignment="1">
      <alignment horizontal="center" vertical="center"/>
    </xf>
    <xf numFmtId="0" fontId="2" fillId="0" borderId="16" xfId="10" applyFont="1" applyBorder="1" applyAlignment="1">
      <alignment horizontal="center" vertical="center"/>
    </xf>
    <xf numFmtId="0" fontId="11" fillId="0" borderId="19" xfId="10" applyFont="1" applyBorder="1" applyAlignment="1">
      <alignment vertical="center"/>
    </xf>
    <xf numFmtId="0" fontId="2" fillId="21" borderId="5" xfId="10" applyFont="1" applyFill="1" applyBorder="1"/>
    <xf numFmtId="0" fontId="2" fillId="0" borderId="5" xfId="0" applyFont="1" applyBorder="1" applyAlignment="1">
      <alignment horizontal="center" vertical="top"/>
    </xf>
    <xf numFmtId="0" fontId="2" fillId="0" borderId="16" xfId="10" applyFont="1" applyBorder="1" applyAlignment="1">
      <alignment horizontal="center"/>
    </xf>
    <xf numFmtId="0" fontId="35" fillId="21" borderId="5" xfId="10" applyFont="1" applyFill="1" applyBorder="1" applyAlignment="1">
      <alignment horizontal="left" vertical="center" wrapText="1"/>
    </xf>
    <xf numFmtId="0" fontId="11" fillId="8" borderId="5" xfId="10" applyFont="1" applyFill="1" applyBorder="1" applyAlignment="1">
      <alignment vertical="center" wrapText="1"/>
    </xf>
    <xf numFmtId="0" fontId="24" fillId="21" borderId="5" xfId="5" applyFont="1" applyFill="1" applyBorder="1" applyAlignment="1">
      <alignment horizontal="left" vertical="center" wrapText="1"/>
    </xf>
    <xf numFmtId="0" fontId="11" fillId="21" borderId="5" xfId="10" applyFont="1" applyFill="1" applyBorder="1" applyAlignment="1">
      <alignment vertical="center" wrapText="1"/>
    </xf>
    <xf numFmtId="0" fontId="2" fillId="21" borderId="5" xfId="10" applyFont="1" applyFill="1" applyBorder="1" applyAlignment="1">
      <alignment vertical="center" wrapText="1"/>
    </xf>
    <xf numFmtId="0" fontId="11" fillId="0" borderId="5" xfId="10" applyFont="1" applyFill="1" applyBorder="1" applyAlignment="1">
      <alignment vertical="center" wrapText="1"/>
    </xf>
    <xf numFmtId="0" fontId="39" fillId="0" borderId="24" xfId="5" applyFont="1" applyFill="1" applyBorder="1" applyAlignment="1">
      <alignment horizontal="left" vertical="center" wrapText="1"/>
    </xf>
    <xf numFmtId="0" fontId="39" fillId="0" borderId="5" xfId="5" applyFont="1" applyFill="1" applyBorder="1" applyAlignment="1">
      <alignment horizontal="left" vertical="center"/>
    </xf>
    <xf numFmtId="0" fontId="37" fillId="14" borderId="1" xfId="5" applyFont="1" applyFill="1" applyBorder="1" applyAlignment="1">
      <alignment horizontal="center" vertical="center" wrapText="1"/>
    </xf>
    <xf numFmtId="0" fontId="37" fillId="14" borderId="24" xfId="5" applyFont="1" applyFill="1" applyBorder="1" applyAlignment="1">
      <alignment horizontal="center" vertical="center" wrapText="1"/>
    </xf>
    <xf numFmtId="0" fontId="40" fillId="15" borderId="25" xfId="5" applyFont="1" applyFill="1" applyBorder="1" applyAlignment="1">
      <alignment horizontal="center" vertical="center" wrapText="1"/>
    </xf>
    <xf numFmtId="0" fontId="40" fillId="15" borderId="1" xfId="5" applyFont="1" applyFill="1" applyBorder="1" applyAlignment="1">
      <alignment horizontal="center" vertical="center" wrapText="1"/>
    </xf>
    <xf numFmtId="0" fontId="40" fillId="15" borderId="26" xfId="5" applyFont="1" applyFill="1" applyBorder="1" applyAlignment="1">
      <alignment horizontal="center" vertical="center" wrapText="1"/>
    </xf>
    <xf numFmtId="0" fontId="37" fillId="2" borderId="1" xfId="5" applyFont="1" applyFill="1" applyBorder="1" applyAlignment="1">
      <alignment horizontal="center" vertical="center" wrapText="1"/>
    </xf>
    <xf numFmtId="0" fontId="40" fillId="16" borderId="25" xfId="5" applyFont="1" applyFill="1" applyBorder="1" applyAlignment="1">
      <alignment horizontal="center" vertical="center" wrapText="1"/>
    </xf>
    <xf numFmtId="0" fontId="40" fillId="16" borderId="1" xfId="5" applyFont="1" applyFill="1" applyBorder="1" applyAlignment="1">
      <alignment horizontal="center" vertical="center" wrapText="1"/>
    </xf>
    <xf numFmtId="0" fontId="40" fillId="16" borderId="26" xfId="5" applyFont="1" applyFill="1" applyBorder="1" applyAlignment="1">
      <alignment horizontal="center" vertical="center" wrapText="1"/>
    </xf>
    <xf numFmtId="0" fontId="37" fillId="2" borderId="26" xfId="5" applyFont="1" applyFill="1" applyBorder="1" applyAlignment="1">
      <alignment horizontal="center" vertical="center" wrapText="1"/>
    </xf>
    <xf numFmtId="0" fontId="37" fillId="21" borderId="1" xfId="5" applyFont="1" applyFill="1" applyBorder="1" applyAlignment="1">
      <alignment horizontal="center" vertical="center" wrapText="1"/>
    </xf>
    <xf numFmtId="0" fontId="37" fillId="17" borderId="26" xfId="5" applyFont="1" applyFill="1" applyBorder="1" applyAlignment="1">
      <alignment horizontal="center" vertical="center" wrapText="1"/>
    </xf>
    <xf numFmtId="0" fontId="37" fillId="18" borderId="24" xfId="5" applyFont="1" applyFill="1" applyBorder="1" applyAlignment="1">
      <alignment horizontal="center" vertical="center" wrapText="1"/>
    </xf>
    <xf numFmtId="0" fontId="40" fillId="0" borderId="5" xfId="10" applyFont="1" applyBorder="1" applyAlignment="1">
      <alignment horizontal="center" vertical="center"/>
    </xf>
    <xf numFmtId="0" fontId="41" fillId="8" borderId="28" xfId="0" applyFont="1" applyFill="1" applyBorder="1" applyAlignment="1">
      <alignment horizontal="center" vertical="center"/>
    </xf>
    <xf numFmtId="0" fontId="40" fillId="8" borderId="29" xfId="0" applyFont="1" applyFill="1" applyBorder="1" applyAlignment="1">
      <alignment horizontal="left" vertical="center" wrapText="1"/>
    </xf>
    <xf numFmtId="0" fontId="41" fillId="8" borderId="30" xfId="10" applyFont="1" applyFill="1" applyBorder="1" applyAlignment="1">
      <alignment horizontal="center" vertical="center"/>
    </xf>
    <xf numFmtId="0" fontId="41" fillId="8" borderId="28" xfId="10" applyFont="1" applyFill="1" applyBorder="1" applyAlignment="1">
      <alignment horizontal="center" vertical="center"/>
    </xf>
    <xf numFmtId="0" fontId="40" fillId="21" borderId="29" xfId="10" applyFont="1" applyFill="1" applyBorder="1" applyAlignment="1">
      <alignment vertical="center"/>
    </xf>
    <xf numFmtId="0" fontId="42" fillId="7" borderId="30" xfId="0" applyFont="1" applyFill="1" applyBorder="1" applyAlignment="1">
      <alignment horizontal="center" vertical="center"/>
    </xf>
    <xf numFmtId="0" fontId="42" fillId="7" borderId="31" xfId="0" applyFont="1" applyFill="1" applyBorder="1" applyAlignment="1">
      <alignment horizontal="center" vertical="center"/>
    </xf>
    <xf numFmtId="0" fontId="42" fillId="7" borderId="32" xfId="0" applyFont="1" applyFill="1" applyBorder="1" applyAlignment="1">
      <alignment horizontal="center" vertical="center"/>
    </xf>
    <xf numFmtId="0" fontId="38" fillId="20" borderId="29" xfId="10" applyFont="1" applyFill="1" applyBorder="1" applyAlignment="1">
      <alignment horizontal="center" vertical="center"/>
    </xf>
    <xf numFmtId="0" fontId="40" fillId="8" borderId="5" xfId="10" applyFont="1" applyFill="1" applyBorder="1" applyAlignment="1">
      <alignment vertical="center"/>
    </xf>
    <xf numFmtId="0" fontId="41" fillId="8" borderId="34" xfId="0" applyFont="1" applyFill="1" applyBorder="1" applyAlignment="1">
      <alignment horizontal="center" vertical="center"/>
    </xf>
    <xf numFmtId="0" fontId="40" fillId="8" borderId="35" xfId="0" applyFont="1" applyFill="1" applyBorder="1" applyAlignment="1">
      <alignment horizontal="left" vertical="center" wrapText="1"/>
    </xf>
    <xf numFmtId="0" fontId="41" fillId="8" borderId="36" xfId="10" applyFont="1" applyFill="1" applyBorder="1" applyAlignment="1">
      <alignment horizontal="center" vertical="center"/>
    </xf>
    <xf numFmtId="0" fontId="41" fillId="8" borderId="34" xfId="10" applyFont="1" applyFill="1" applyBorder="1" applyAlignment="1">
      <alignment horizontal="center" vertical="center"/>
    </xf>
    <xf numFmtId="0" fontId="41" fillId="19" borderId="35" xfId="10" applyFont="1" applyFill="1" applyBorder="1" applyAlignment="1">
      <alignment horizontal="center" vertical="center"/>
    </xf>
    <xf numFmtId="0" fontId="41" fillId="21" borderId="35" xfId="10" applyFont="1" applyFill="1" applyBorder="1" applyAlignment="1">
      <alignment vertical="center"/>
    </xf>
    <xf numFmtId="0" fontId="42" fillId="7" borderId="36" xfId="0" applyFont="1" applyFill="1" applyBorder="1" applyAlignment="1">
      <alignment horizontal="center" vertical="center"/>
    </xf>
    <xf numFmtId="0" fontId="42" fillId="7" borderId="5" xfId="0" applyFont="1" applyFill="1" applyBorder="1" applyAlignment="1">
      <alignment horizontal="center" vertical="center"/>
    </xf>
    <xf numFmtId="0" fontId="42" fillId="7" borderId="37" xfId="0" applyFont="1" applyFill="1" applyBorder="1" applyAlignment="1">
      <alignment horizontal="center" vertical="center"/>
    </xf>
    <xf numFmtId="0" fontId="38" fillId="20" borderId="35" xfId="10" applyFont="1" applyFill="1" applyBorder="1" applyAlignment="1">
      <alignment horizontal="center" vertical="center"/>
    </xf>
    <xf numFmtId="0" fontId="40" fillId="21" borderId="35" xfId="10" applyFont="1" applyFill="1" applyBorder="1" applyAlignment="1">
      <alignment vertical="center"/>
    </xf>
    <xf numFmtId="0" fontId="41" fillId="8" borderId="38" xfId="0" applyFont="1" applyFill="1" applyBorder="1" applyAlignment="1">
      <alignment horizontal="center" vertical="center"/>
    </xf>
    <xf numFmtId="0" fontId="40" fillId="8" borderId="39" xfId="0" applyFont="1" applyFill="1" applyBorder="1" applyAlignment="1">
      <alignment horizontal="left" vertical="center" wrapText="1"/>
    </xf>
    <xf numFmtId="0" fontId="41" fillId="8" borderId="40" xfId="10" applyFont="1" applyFill="1" applyBorder="1" applyAlignment="1">
      <alignment horizontal="center" vertical="center"/>
    </xf>
    <xf numFmtId="0" fontId="41" fillId="8" borderId="38" xfId="10" applyFont="1" applyFill="1" applyBorder="1" applyAlignment="1">
      <alignment horizontal="center" vertical="center"/>
    </xf>
    <xf numFmtId="0" fontId="40" fillId="21" borderId="39" xfId="10" applyFont="1" applyFill="1" applyBorder="1" applyAlignment="1">
      <alignment vertical="center"/>
    </xf>
    <xf numFmtId="0" fontId="42" fillId="7" borderId="40" xfId="0" applyFont="1" applyFill="1" applyBorder="1" applyAlignment="1">
      <alignment horizontal="center" vertical="center"/>
    </xf>
    <xf numFmtId="0" fontId="42" fillId="7" borderId="41" xfId="0" applyFont="1" applyFill="1" applyBorder="1" applyAlignment="1">
      <alignment horizontal="center" vertical="center"/>
    </xf>
    <xf numFmtId="0" fontId="42" fillId="7" borderId="42" xfId="0" applyFont="1" applyFill="1" applyBorder="1" applyAlignment="1">
      <alignment horizontal="center" vertical="center"/>
    </xf>
    <xf numFmtId="0" fontId="38" fillId="20" borderId="39" xfId="10" applyFont="1" applyFill="1" applyBorder="1" applyAlignment="1">
      <alignment horizontal="center" vertical="center"/>
    </xf>
    <xf numFmtId="0" fontId="40" fillId="0" borderId="5" xfId="10" applyFont="1" applyBorder="1" applyAlignment="1">
      <alignment vertical="center"/>
    </xf>
    <xf numFmtId="0" fontId="41" fillId="0" borderId="5" xfId="10" applyFont="1" applyBorder="1" applyAlignment="1">
      <alignment vertical="center"/>
    </xf>
    <xf numFmtId="0" fontId="41" fillId="8" borderId="5" xfId="10" applyFont="1" applyFill="1" applyBorder="1" applyAlignment="1">
      <alignment vertical="center"/>
    </xf>
    <xf numFmtId="0" fontId="40" fillId="21" borderId="5" xfId="10" applyFont="1" applyFill="1" applyBorder="1" applyAlignment="1">
      <alignment vertical="center"/>
    </xf>
    <xf numFmtId="0" fontId="37" fillId="0" borderId="5" xfId="10" applyFont="1" applyBorder="1" applyAlignment="1">
      <alignment vertical="center"/>
    </xf>
    <xf numFmtId="0" fontId="11" fillId="0" borderId="5" xfId="10" applyFont="1" applyFill="1" applyBorder="1"/>
    <xf numFmtId="0" fontId="4" fillId="19" borderId="5" xfId="10" applyFont="1" applyFill="1" applyBorder="1" applyAlignment="1">
      <alignment horizontal="center"/>
    </xf>
    <xf numFmtId="0" fontId="4" fillId="8" borderId="5" xfId="10" applyFont="1" applyFill="1" applyBorder="1" applyAlignment="1">
      <alignment horizontal="center"/>
    </xf>
    <xf numFmtId="0" fontId="20" fillId="19" borderId="5" xfId="10" applyFont="1" applyFill="1" applyBorder="1" applyAlignment="1">
      <alignment horizontal="center"/>
    </xf>
    <xf numFmtId="0" fontId="4" fillId="0" borderId="16" xfId="10" applyFont="1" applyFill="1" applyBorder="1" applyAlignment="1">
      <alignment horizontal="center"/>
    </xf>
    <xf numFmtId="0" fontId="4" fillId="0" borderId="5" xfId="10" applyFont="1" applyFill="1" applyBorder="1" applyAlignment="1">
      <alignment horizontal="center"/>
    </xf>
    <xf numFmtId="0" fontId="43" fillId="7" borderId="5" xfId="0" applyFont="1" applyFill="1" applyBorder="1" applyAlignment="1">
      <alignment wrapText="1"/>
    </xf>
    <xf numFmtId="0" fontId="11" fillId="27" borderId="5" xfId="10" applyFont="1" applyFill="1" applyBorder="1"/>
    <xf numFmtId="0" fontId="11" fillId="0" borderId="19" xfId="10" applyFont="1" applyBorder="1" applyAlignment="1">
      <alignment wrapText="1"/>
    </xf>
    <xf numFmtId="0" fontId="11" fillId="14" borderId="5" xfId="5" applyFont="1" applyFill="1" applyBorder="1" applyAlignment="1">
      <alignment horizontal="left" wrapText="1"/>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20" fillId="17" borderId="5" xfId="5" applyFont="1" applyFill="1" applyBorder="1" applyAlignment="1">
      <alignment horizontal="center" wrapText="1"/>
    </xf>
    <xf numFmtId="0" fontId="2" fillId="8" borderId="16" xfId="10" applyFont="1" applyFill="1" applyBorder="1" applyAlignment="1">
      <alignment horizontal="center"/>
    </xf>
    <xf numFmtId="0" fontId="2" fillId="8" borderId="5" xfId="0" applyFont="1" applyFill="1" applyBorder="1" applyAlignment="1">
      <alignment vertical="top" wrapText="1"/>
    </xf>
    <xf numFmtId="0" fontId="2" fillId="0" borderId="16" xfId="10" applyFont="1" applyBorder="1"/>
    <xf numFmtId="0" fontId="2" fillId="21" borderId="44" xfId="10" applyFont="1" applyFill="1" applyBorder="1" applyAlignment="1">
      <alignment vertical="top" wrapText="1"/>
    </xf>
    <xf numFmtId="0" fontId="2" fillId="8" borderId="5" xfId="9" applyFont="1" applyFill="1" applyBorder="1" applyAlignment="1">
      <alignment horizontal="center"/>
    </xf>
    <xf numFmtId="0" fontId="2" fillId="19" borderId="5" xfId="9" applyFont="1" applyFill="1" applyBorder="1" applyAlignment="1">
      <alignment horizontal="center"/>
    </xf>
    <xf numFmtId="0" fontId="2" fillId="8" borderId="16" xfId="9" applyFont="1" applyFill="1" applyBorder="1" applyAlignment="1">
      <alignment horizontal="center"/>
    </xf>
    <xf numFmtId="0" fontId="2" fillId="0" borderId="16" xfId="9" applyFont="1" applyBorder="1" applyAlignment="1">
      <alignment horizontal="center"/>
    </xf>
    <xf numFmtId="0" fontId="2" fillId="0" borderId="5" xfId="9" applyFont="1" applyBorder="1" applyAlignment="1">
      <alignment horizontal="center"/>
    </xf>
    <xf numFmtId="0" fontId="11" fillId="21" borderId="5" xfId="9" applyFont="1" applyFill="1" applyBorder="1" applyAlignment="1">
      <alignment wrapText="1"/>
    </xf>
    <xf numFmtId="0" fontId="44" fillId="0" borderId="5" xfId="9" applyFont="1" applyBorder="1"/>
    <xf numFmtId="0" fontId="1" fillId="0" borderId="5" xfId="9" applyFont="1" applyBorder="1"/>
    <xf numFmtId="0" fontId="1" fillId="8" borderId="5" xfId="9" applyFont="1" applyFill="1" applyBorder="1"/>
    <xf numFmtId="0" fontId="44" fillId="8" borderId="5" xfId="9" applyFont="1" applyFill="1" applyBorder="1"/>
    <xf numFmtId="0" fontId="45" fillId="0" borderId="5" xfId="9" applyFont="1" applyBorder="1"/>
    <xf numFmtId="0" fontId="44" fillId="14" borderId="5" xfId="5" applyFont="1" applyFill="1" applyBorder="1" applyAlignment="1">
      <alignment horizontal="left" wrapText="1"/>
    </xf>
    <xf numFmtId="0" fontId="47" fillId="14" borderId="5" xfId="5" applyFont="1" applyFill="1" applyBorder="1" applyAlignment="1">
      <alignment horizontal="left" vertical="top" wrapText="1"/>
    </xf>
    <xf numFmtId="0" fontId="47" fillId="21" borderId="5" xfId="5" applyFont="1" applyFill="1" applyBorder="1" applyAlignment="1">
      <alignment horizontal="left" vertical="top" wrapText="1"/>
    </xf>
    <xf numFmtId="0" fontId="48" fillId="0" borderId="5" xfId="5" applyFont="1" applyFill="1" applyBorder="1" applyAlignment="1">
      <alignment horizontal="left" vertical="top" wrapText="1"/>
    </xf>
    <xf numFmtId="0" fontId="47" fillId="0" borderId="5" xfId="5" applyFont="1" applyFill="1" applyBorder="1" applyAlignment="1">
      <alignment horizontal="left" vertical="top" wrapText="1"/>
    </xf>
    <xf numFmtId="0" fontId="47" fillId="0" borderId="5" xfId="5" applyFont="1" applyFill="1" applyBorder="1" applyAlignment="1">
      <alignment horizontal="left" vertical="top"/>
    </xf>
    <xf numFmtId="0" fontId="44" fillId="21" borderId="5" xfId="9" applyFont="1" applyFill="1" applyBorder="1"/>
    <xf numFmtId="0" fontId="43" fillId="7" borderId="5" xfId="0" applyFont="1" applyFill="1" applyBorder="1"/>
    <xf numFmtId="0" fontId="8" fillId="8" borderId="5" xfId="0" applyFont="1" applyFill="1" applyBorder="1" applyAlignment="1">
      <alignment horizontal="left" vertical="center" wrapText="1"/>
    </xf>
    <xf numFmtId="0" fontId="11" fillId="14" borderId="5" xfId="5" applyFont="1" applyFill="1" applyBorder="1" applyAlignment="1">
      <alignment horizontal="left" wrapText="1"/>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4" fillId="8" borderId="16" xfId="10" applyFont="1" applyFill="1" applyBorder="1" applyAlignment="1">
      <alignment horizontal="center" vertical="center"/>
    </xf>
    <xf numFmtId="0" fontId="20" fillId="19" borderId="5" xfId="10" applyFont="1" applyFill="1" applyBorder="1" applyAlignment="1">
      <alignment horizontal="center" vertical="center"/>
    </xf>
    <xf numFmtId="0" fontId="11" fillId="14" borderId="5" xfId="5" applyFont="1" applyFill="1" applyBorder="1" applyAlignment="1">
      <alignment horizontal="left" wrapText="1"/>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2" fillId="10" borderId="0" xfId="0" applyFont="1" applyFill="1" applyAlignment="1">
      <alignment horizontal="center"/>
    </xf>
    <xf numFmtId="0" fontId="11" fillId="14" borderId="5" xfId="5" applyFont="1" applyFill="1" applyBorder="1" applyAlignment="1">
      <alignment horizontal="left" wrapText="1"/>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27" fillId="8" borderId="5" xfId="0" applyFont="1" applyFill="1" applyBorder="1"/>
    <xf numFmtId="0" fontId="11" fillId="8" borderId="5" xfId="10" applyFont="1" applyFill="1" applyBorder="1" applyAlignment="1">
      <alignment wrapText="1"/>
    </xf>
    <xf numFmtId="0" fontId="2" fillId="8" borderId="16" xfId="10" applyFont="1" applyFill="1" applyBorder="1"/>
    <xf numFmtId="0" fontId="11" fillId="8" borderId="19" xfId="10" applyFont="1" applyFill="1" applyBorder="1" applyAlignment="1">
      <alignment horizontal="center"/>
    </xf>
    <xf numFmtId="0" fontId="11" fillId="14" borderId="5" xfId="5" applyFont="1" applyFill="1" applyBorder="1" applyAlignment="1">
      <alignment horizontal="left" wrapText="1"/>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4" fillId="8" borderId="16" xfId="10" applyFont="1" applyFill="1" applyBorder="1"/>
    <xf numFmtId="0" fontId="13" fillId="0" borderId="5" xfId="0" applyFont="1" applyFill="1" applyBorder="1" applyAlignment="1">
      <alignment horizontal="left" vertical="top" wrapText="1"/>
    </xf>
    <xf numFmtId="0" fontId="2" fillId="0" borderId="16" xfId="10" applyFont="1" applyFill="1" applyBorder="1"/>
    <xf numFmtId="0" fontId="2" fillId="0" borderId="5" xfId="10" applyFont="1" applyFill="1" applyBorder="1"/>
    <xf numFmtId="0" fontId="50" fillId="7" borderId="5" xfId="0" applyFont="1" applyFill="1" applyBorder="1" applyAlignment="1">
      <alignment wrapText="1"/>
    </xf>
    <xf numFmtId="0" fontId="18" fillId="27" borderId="3" xfId="0" applyFont="1" applyFill="1" applyBorder="1" applyAlignment="1">
      <alignment horizontal="center" vertical="center" wrapText="1"/>
    </xf>
    <xf numFmtId="0" fontId="15" fillId="27" borderId="3" xfId="0" applyFont="1" applyFill="1" applyBorder="1" applyAlignment="1">
      <alignment horizontal="center" wrapText="1"/>
    </xf>
    <xf numFmtId="0" fontId="19" fillId="27" borderId="3" xfId="0" applyFont="1" applyFill="1" applyBorder="1" applyAlignment="1">
      <alignment horizontal="center" wrapText="1"/>
    </xf>
    <xf numFmtId="0" fontId="42" fillId="7" borderId="33"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43" xfId="0" applyFont="1" applyFill="1" applyBorder="1" applyAlignment="1">
      <alignment horizontal="center" vertical="center"/>
    </xf>
    <xf numFmtId="0" fontId="4" fillId="8" borderId="5" xfId="10" applyFont="1" applyFill="1" applyBorder="1" applyAlignment="1">
      <alignment horizontal="right"/>
    </xf>
    <xf numFmtId="0" fontId="2" fillId="8" borderId="16" xfId="10" applyFont="1" applyFill="1" applyBorder="1" applyAlignment="1">
      <alignment horizontal="left"/>
    </xf>
    <xf numFmtId="0" fontId="2" fillId="8" borderId="5" xfId="10" applyFont="1" applyFill="1" applyBorder="1" applyAlignment="1">
      <alignment horizontal="left"/>
    </xf>
    <xf numFmtId="0" fontId="2" fillId="19" borderId="5" xfId="10" applyFont="1" applyFill="1" applyBorder="1" applyAlignment="1">
      <alignment horizontal="left" wrapText="1"/>
    </xf>
    <xf numFmtId="0" fontId="11" fillId="19" borderId="5" xfId="10" applyFont="1" applyFill="1" applyBorder="1" applyAlignment="1">
      <alignment horizontal="left"/>
    </xf>
    <xf numFmtId="0" fontId="2" fillId="8" borderId="5" xfId="0" applyFont="1" applyFill="1" applyBorder="1" applyAlignment="1">
      <alignment horizontal="left" wrapText="1"/>
    </xf>
    <xf numFmtId="0" fontId="20" fillId="19" borderId="5" xfId="5" applyFont="1" applyFill="1" applyBorder="1" applyAlignment="1">
      <alignment horizontal="left" vertical="center" wrapText="1"/>
    </xf>
    <xf numFmtId="0" fontId="4" fillId="19" borderId="16" xfId="10" applyFont="1" applyFill="1" applyBorder="1" applyAlignment="1">
      <alignment horizontal="center" vertical="center"/>
    </xf>
    <xf numFmtId="0" fontId="3" fillId="0" borderId="2" xfId="0" applyFont="1" applyBorder="1" applyAlignment="1">
      <alignment horizontal="center"/>
    </xf>
    <xf numFmtId="0" fontId="28" fillId="22" borderId="7" xfId="0" applyFont="1" applyFill="1" applyBorder="1" applyAlignment="1">
      <alignment horizontal="left" vertical="center" wrapText="1" indent="2"/>
    </xf>
    <xf numFmtId="0" fontId="28" fillId="22" borderId="8" xfId="0" applyFont="1" applyFill="1" applyBorder="1" applyAlignment="1">
      <alignment horizontal="left" vertical="center" wrapText="1" indent="2"/>
    </xf>
    <xf numFmtId="0" fontId="20" fillId="13" borderId="5" xfId="5" applyFont="1" applyFill="1" applyBorder="1" applyAlignment="1">
      <alignment horizontal="left" vertical="top" wrapText="1"/>
    </xf>
    <xf numFmtId="0" fontId="11" fillId="14" borderId="5" xfId="5" applyFont="1" applyFill="1" applyBorder="1" applyAlignment="1">
      <alignment horizontal="left" wrapText="1"/>
    </xf>
    <xf numFmtId="0" fontId="2" fillId="5" borderId="14" xfId="2" applyFont="1" applyBorder="1" applyAlignment="1">
      <alignment horizontal="left"/>
    </xf>
    <xf numFmtId="0" fontId="2" fillId="5" borderId="15" xfId="2" applyFont="1" applyBorder="1" applyAlignment="1">
      <alignment horizontal="left"/>
    </xf>
    <xf numFmtId="0" fontId="2" fillId="5" borderId="16" xfId="2" applyFont="1" applyBorder="1" applyAlignment="1">
      <alignment horizontal="left"/>
    </xf>
    <xf numFmtId="0" fontId="26" fillId="0" borderId="5" xfId="5" applyFont="1" applyFill="1" applyBorder="1" applyAlignment="1">
      <alignment horizontal="left" vertical="top" wrapText="1"/>
    </xf>
    <xf numFmtId="0" fontId="20" fillId="17" borderId="5" xfId="5" applyFont="1" applyFill="1" applyBorder="1" applyAlignment="1">
      <alignment horizontal="center" wrapText="1"/>
    </xf>
    <xf numFmtId="0" fontId="23" fillId="13" borderId="5" xfId="5" applyFont="1" applyFill="1" applyBorder="1" applyAlignment="1">
      <alignment horizontal="left" vertical="top" wrapText="1"/>
    </xf>
    <xf numFmtId="0" fontId="11" fillId="14" borderId="5" xfId="5" applyFont="1" applyFill="1" applyBorder="1" applyAlignment="1">
      <alignment horizontal="center" wrapText="1"/>
    </xf>
    <xf numFmtId="0" fontId="2" fillId="5" borderId="14" xfId="2" applyFont="1" applyBorder="1" applyAlignment="1">
      <alignment horizontal="center"/>
    </xf>
    <xf numFmtId="0" fontId="2" fillId="5" borderId="15" xfId="2" applyFont="1" applyBorder="1" applyAlignment="1">
      <alignment horizontal="center"/>
    </xf>
    <xf numFmtId="0" fontId="2" fillId="5" borderId="16" xfId="2" applyFont="1" applyBorder="1" applyAlignment="1">
      <alignment horizontal="center"/>
    </xf>
    <xf numFmtId="0" fontId="11" fillId="14" borderId="5" xfId="5" applyFont="1" applyFill="1" applyBorder="1" applyAlignment="1">
      <alignment horizontal="center" vertical="center" wrapText="1"/>
    </xf>
    <xf numFmtId="0" fontId="2" fillId="5" borderId="14" xfId="2" applyFont="1" applyBorder="1" applyAlignment="1">
      <alignment horizontal="center" vertical="center"/>
    </xf>
    <xf numFmtId="0" fontId="2" fillId="5" borderId="15" xfId="2" applyFont="1" applyBorder="1" applyAlignment="1">
      <alignment horizontal="center" vertical="center"/>
    </xf>
    <xf numFmtId="0" fontId="2" fillId="5" borderId="16" xfId="2" applyFont="1" applyBorder="1" applyAlignment="1">
      <alignment horizontal="center" vertical="center"/>
    </xf>
    <xf numFmtId="0" fontId="2" fillId="10" borderId="0" xfId="0" applyFont="1" applyFill="1" applyAlignment="1">
      <alignment horizontal="center"/>
    </xf>
    <xf numFmtId="0" fontId="0" fillId="0" borderId="0" xfId="0" applyAlignment="1"/>
    <xf numFmtId="0" fontId="0" fillId="0" borderId="13" xfId="0" applyBorder="1" applyAlignment="1"/>
    <xf numFmtId="0" fontId="36" fillId="13" borderId="20" xfId="5" applyFont="1" applyFill="1" applyBorder="1" applyAlignment="1">
      <alignment horizontal="left" vertical="center" wrapText="1"/>
    </xf>
    <xf numFmtId="0" fontId="37" fillId="13" borderId="21" xfId="5" applyFont="1" applyFill="1" applyBorder="1" applyAlignment="1">
      <alignment horizontal="left" vertical="center" wrapText="1"/>
    </xf>
    <xf numFmtId="0" fontId="37" fillId="14" borderId="22" xfId="5" applyFont="1" applyFill="1" applyBorder="1" applyAlignment="1">
      <alignment horizontal="center" vertical="center" wrapText="1"/>
    </xf>
    <xf numFmtId="0" fontId="37" fillId="14" borderId="6" xfId="5" applyFont="1" applyFill="1" applyBorder="1" applyAlignment="1">
      <alignment horizontal="center" vertical="center" wrapText="1"/>
    </xf>
    <xf numFmtId="0" fontId="37" fillId="14" borderId="23" xfId="5" applyFont="1" applyFill="1" applyBorder="1" applyAlignment="1">
      <alignment horizontal="center" vertical="center" wrapText="1"/>
    </xf>
    <xf numFmtId="0" fontId="38" fillId="5" borderId="22" xfId="2" applyFont="1" applyBorder="1" applyAlignment="1">
      <alignment horizontal="center" vertical="center"/>
    </xf>
    <xf numFmtId="0" fontId="38" fillId="5" borderId="6" xfId="2" applyFont="1" applyBorder="1" applyAlignment="1">
      <alignment horizontal="center" vertical="center"/>
    </xf>
    <xf numFmtId="0" fontId="38" fillId="5" borderId="23" xfId="2" applyFont="1" applyBorder="1" applyAlignment="1">
      <alignment horizontal="center" vertical="center"/>
    </xf>
    <xf numFmtId="0" fontId="39" fillId="0" borderId="22" xfId="5" applyFont="1" applyFill="1" applyBorder="1" applyAlignment="1">
      <alignment horizontal="center" vertical="center" wrapText="1"/>
    </xf>
    <xf numFmtId="0" fontId="39" fillId="0" borderId="6" xfId="5" applyFont="1" applyFill="1" applyBorder="1" applyAlignment="1">
      <alignment horizontal="center" vertical="center" wrapText="1"/>
    </xf>
    <xf numFmtId="0" fontId="39" fillId="0" borderId="23" xfId="5" applyFont="1" applyFill="1" applyBorder="1" applyAlignment="1">
      <alignment horizontal="center" vertical="center" wrapText="1"/>
    </xf>
    <xf numFmtId="0" fontId="37" fillId="17" borderId="20" xfId="5" applyFont="1" applyFill="1" applyBorder="1" applyAlignment="1">
      <alignment horizontal="center" vertical="center" wrapText="1"/>
    </xf>
    <xf numFmtId="0" fontId="37" fillId="17" borderId="27" xfId="5" applyFont="1" applyFill="1" applyBorder="1" applyAlignment="1">
      <alignment horizontal="center" vertical="center" wrapText="1"/>
    </xf>
    <xf numFmtId="0" fontId="37" fillId="17" borderId="21" xfId="5" applyFont="1" applyFill="1" applyBorder="1" applyAlignment="1">
      <alignment horizontal="center" vertical="center" wrapText="1"/>
    </xf>
    <xf numFmtId="0" fontId="46" fillId="13" borderId="5" xfId="5" applyFont="1" applyFill="1" applyBorder="1" applyAlignment="1">
      <alignment horizontal="left" vertical="top" wrapText="1"/>
    </xf>
    <xf numFmtId="0" fontId="45" fillId="13" borderId="5" xfId="5" applyFont="1" applyFill="1" applyBorder="1" applyAlignment="1">
      <alignment horizontal="left" vertical="top" wrapText="1"/>
    </xf>
    <xf numFmtId="0" fontId="44" fillId="14" borderId="5" xfId="5" applyFont="1" applyFill="1" applyBorder="1" applyAlignment="1">
      <alignment horizontal="left" wrapText="1"/>
    </xf>
    <xf numFmtId="0" fontId="1" fillId="5" borderId="14" xfId="2" applyFont="1" applyBorder="1" applyAlignment="1">
      <alignment horizontal="left"/>
    </xf>
    <xf numFmtId="0" fontId="1" fillId="5" borderId="15" xfId="2" applyFont="1" applyBorder="1" applyAlignment="1">
      <alignment horizontal="left"/>
    </xf>
    <xf numFmtId="0" fontId="1" fillId="5" borderId="16" xfId="2" applyFont="1" applyBorder="1" applyAlignment="1">
      <alignment horizontal="left"/>
    </xf>
    <xf numFmtId="0" fontId="48" fillId="0" borderId="5" xfId="5" applyFont="1" applyFill="1" applyBorder="1" applyAlignment="1">
      <alignment horizontal="left" vertical="top" wrapText="1"/>
    </xf>
  </cellXfs>
  <cellStyles count="11">
    <cellStyle name="20% - Colore 6" xfId="2" builtinId="50"/>
    <cellStyle name="40% - Colore 1 2" xfId="7" xr:uid="{00000000-0005-0000-0000-000001000000}"/>
    <cellStyle name="40% - Colore 2" xfId="1" builtinId="35"/>
    <cellStyle name="40% - Colore 2 2" xfId="8" xr:uid="{00000000-0005-0000-0000-000003000000}"/>
    <cellStyle name="60% - Colore 2" xfId="3" builtinId="36"/>
    <cellStyle name="Normale" xfId="0" builtinId="0"/>
    <cellStyle name="Normale 2" xfId="4" xr:uid="{00000000-0005-0000-0000-000006000000}"/>
    <cellStyle name="Normale 2 2" xfId="6" xr:uid="{00000000-0005-0000-0000-000007000000}"/>
    <cellStyle name="Normale 2 3" xfId="9" xr:uid="{00000000-0005-0000-0000-000008000000}"/>
    <cellStyle name="Normale 2 3 2" xfId="10" xr:uid="{696971CE-C733-4647-AFA1-79ADC9720C3E}"/>
    <cellStyle name="Normale 3" xfId="5" xr:uid="{00000000-0005-0000-0000-000009000000}"/>
  </cellStyles>
  <dxfs count="0"/>
  <tableStyles count="0" defaultTableStyle="TableStyleMedium2" defaultPivotStyle="PivotStyleLight16"/>
  <colors>
    <mruColors>
      <color rgb="FFCCFFCC"/>
      <color rgb="FFFFFF66"/>
      <color rgb="FFE4B2DC"/>
      <color rgb="FFA3E0FF"/>
      <color rgb="FFFFE285"/>
      <color rgb="FFFFCF37"/>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opLeftCell="A13" workbookViewId="0">
      <selection activeCell="F34" sqref="F34"/>
    </sheetView>
  </sheetViews>
  <sheetFormatPr defaultRowHeight="15" x14ac:dyDescent="0.25"/>
  <cols>
    <col min="1" max="1" width="13.42578125" style="4" customWidth="1"/>
    <col min="2" max="2" width="40.140625" style="7" bestFit="1" customWidth="1"/>
    <col min="3" max="3" width="10.5703125" style="7" customWidth="1"/>
    <col min="4" max="4" width="13" style="7" customWidth="1"/>
    <col min="6" max="6" width="31.7109375" customWidth="1"/>
    <col min="7" max="7" width="29" customWidth="1"/>
    <col min="8" max="8" width="22.140625" customWidth="1"/>
    <col min="12" max="12" width="29.7109375" customWidth="1"/>
    <col min="13" max="13" width="37" customWidth="1"/>
    <col min="14" max="14" width="35.85546875" customWidth="1"/>
    <col min="15" max="15" width="40.28515625" customWidth="1"/>
  </cols>
  <sheetData>
    <row r="1" spans="1:8" x14ac:dyDescent="0.25">
      <c r="D1" s="3"/>
    </row>
    <row r="2" spans="1:8" x14ac:dyDescent="0.25">
      <c r="D2" s="3"/>
    </row>
    <row r="3" spans="1:8" ht="15.75" thickBot="1" x14ac:dyDescent="0.3">
      <c r="D3" s="3"/>
    </row>
    <row r="4" spans="1:8" ht="16.5" customHeight="1" thickBot="1" x14ac:dyDescent="0.3">
      <c r="A4" s="283" t="s">
        <v>492</v>
      </c>
      <c r="B4" s="283"/>
      <c r="D4" s="3"/>
      <c r="F4" s="284" t="s">
        <v>488</v>
      </c>
      <c r="G4" s="285"/>
      <c r="H4" s="39"/>
    </row>
    <row r="5" spans="1:8" ht="27.75" thickBot="1" x14ac:dyDescent="0.35">
      <c r="A5" s="5" t="s">
        <v>4</v>
      </c>
      <c r="B5" s="8"/>
      <c r="D5" s="3"/>
      <c r="F5" s="41" t="s">
        <v>500</v>
      </c>
      <c r="G5" s="42" t="s">
        <v>501</v>
      </c>
      <c r="H5" s="40" t="s">
        <v>489</v>
      </c>
    </row>
    <row r="6" spans="1:8" ht="17.25" thickBot="1" x14ac:dyDescent="0.35">
      <c r="A6" s="5" t="s">
        <v>3</v>
      </c>
      <c r="B6" s="8"/>
      <c r="D6" s="3"/>
      <c r="F6" s="43" t="s">
        <v>494</v>
      </c>
      <c r="G6" s="44" t="s">
        <v>494</v>
      </c>
      <c r="H6" s="44" t="s">
        <v>495</v>
      </c>
    </row>
    <row r="7" spans="1:8" ht="17.25" thickBot="1" x14ac:dyDescent="0.35">
      <c r="A7" s="5" t="s">
        <v>2</v>
      </c>
      <c r="B7" s="8"/>
      <c r="D7" s="3"/>
      <c r="F7" s="45" t="s">
        <v>494</v>
      </c>
      <c r="G7" s="46" t="s">
        <v>496</v>
      </c>
      <c r="H7" s="47"/>
    </row>
    <row r="8" spans="1:8" ht="15.75" thickBot="1" x14ac:dyDescent="0.3">
      <c r="D8" s="3"/>
      <c r="F8" s="45" t="s">
        <v>496</v>
      </c>
      <c r="G8" s="46" t="s">
        <v>494</v>
      </c>
      <c r="H8" s="46" t="s">
        <v>490</v>
      </c>
    </row>
    <row r="9" spans="1:8" ht="23.25" thickBot="1" x14ac:dyDescent="0.3">
      <c r="A9" s="283" t="s">
        <v>493</v>
      </c>
      <c r="B9" s="283"/>
      <c r="D9" s="3"/>
      <c r="F9" s="48" t="s">
        <v>494</v>
      </c>
      <c r="G9" s="49" t="s">
        <v>497</v>
      </c>
      <c r="H9" s="50"/>
    </row>
    <row r="10" spans="1:8" ht="17.25" thickBot="1" x14ac:dyDescent="0.35">
      <c r="A10" s="5" t="s">
        <v>4</v>
      </c>
      <c r="B10" s="8"/>
      <c r="D10" s="3"/>
      <c r="F10" s="48" t="s">
        <v>496</v>
      </c>
      <c r="G10" s="49" t="s">
        <v>496</v>
      </c>
      <c r="H10" s="51" t="s">
        <v>498</v>
      </c>
    </row>
    <row r="11" spans="1:8" ht="17.25" thickBot="1" x14ac:dyDescent="0.35">
      <c r="A11" s="5" t="s">
        <v>3</v>
      </c>
      <c r="B11" s="8"/>
      <c r="D11" s="3"/>
      <c r="F11" s="48" t="s">
        <v>497</v>
      </c>
      <c r="G11" s="49" t="s">
        <v>494</v>
      </c>
      <c r="H11" s="52"/>
    </row>
    <row r="12" spans="1:8" ht="17.25" thickBot="1" x14ac:dyDescent="0.35">
      <c r="A12" s="5" t="s">
        <v>2</v>
      </c>
      <c r="B12" s="8"/>
      <c r="D12" s="3"/>
      <c r="F12" s="53" t="s">
        <v>496</v>
      </c>
      <c r="G12" s="54" t="s">
        <v>497</v>
      </c>
      <c r="H12" s="55"/>
    </row>
    <row r="13" spans="1:8" ht="17.25" thickBot="1" x14ac:dyDescent="0.35">
      <c r="A13" s="37"/>
      <c r="B13" s="38"/>
      <c r="D13" s="3"/>
      <c r="F13" s="53" t="s">
        <v>497</v>
      </c>
      <c r="G13" s="54" t="s">
        <v>496</v>
      </c>
      <c r="H13" s="54" t="s">
        <v>491</v>
      </c>
    </row>
    <row r="14" spans="1:8" ht="17.25" thickBot="1" x14ac:dyDescent="0.35">
      <c r="A14" s="6"/>
      <c r="B14" s="10"/>
      <c r="D14" s="3"/>
      <c r="F14" s="56" t="s">
        <v>497</v>
      </c>
      <c r="G14" s="57" t="s">
        <v>497</v>
      </c>
      <c r="H14" s="57" t="s">
        <v>499</v>
      </c>
    </row>
    <row r="15" spans="1:8" ht="16.5" x14ac:dyDescent="0.3">
      <c r="A15" s="6"/>
      <c r="B15" s="10"/>
      <c r="D15" s="3"/>
    </row>
    <row r="16" spans="1:8" ht="16.5" x14ac:dyDescent="0.3">
      <c r="A16" s="6"/>
      <c r="B16" s="10"/>
      <c r="D16" s="9"/>
    </row>
    <row r="17" spans="1:4" s="3" customFormat="1" ht="48" x14ac:dyDescent="0.25">
      <c r="A17" s="15" t="s">
        <v>203</v>
      </c>
      <c r="B17" s="16" t="s">
        <v>202</v>
      </c>
      <c r="C17" s="17" t="s">
        <v>134</v>
      </c>
      <c r="D17" s="269" t="s">
        <v>643</v>
      </c>
    </row>
    <row r="18" spans="1:4" s="3" customFormat="1" ht="45" x14ac:dyDescent="0.25">
      <c r="A18" s="11" t="s">
        <v>135</v>
      </c>
      <c r="B18" s="12" t="s">
        <v>164</v>
      </c>
      <c r="C18" s="14">
        <v>31</v>
      </c>
      <c r="D18" s="270">
        <v>24</v>
      </c>
    </row>
    <row r="19" spans="1:4" s="3" customFormat="1" x14ac:dyDescent="0.25">
      <c r="A19" s="11" t="s">
        <v>472</v>
      </c>
      <c r="B19" s="12" t="s">
        <v>421</v>
      </c>
      <c r="C19" s="14">
        <v>30</v>
      </c>
      <c r="D19" s="270">
        <v>21</v>
      </c>
    </row>
    <row r="20" spans="1:4" s="3" customFormat="1" x14ac:dyDescent="0.25">
      <c r="A20" s="11" t="s">
        <v>423</v>
      </c>
      <c r="B20" s="12" t="s">
        <v>422</v>
      </c>
      <c r="C20" s="14">
        <v>7</v>
      </c>
      <c r="D20" s="270">
        <v>7</v>
      </c>
    </row>
    <row r="21" spans="1:4" s="3" customFormat="1" x14ac:dyDescent="0.25">
      <c r="A21" s="11" t="s">
        <v>165</v>
      </c>
      <c r="B21" s="12" t="s">
        <v>153</v>
      </c>
      <c r="C21" s="14">
        <v>14</v>
      </c>
      <c r="D21" s="270">
        <v>8</v>
      </c>
    </row>
    <row r="22" spans="1:4" s="3" customFormat="1" x14ac:dyDescent="0.25">
      <c r="A22" s="11" t="s">
        <v>177</v>
      </c>
      <c r="B22" s="12" t="s">
        <v>424</v>
      </c>
      <c r="C22" s="14">
        <v>5</v>
      </c>
      <c r="D22" s="270">
        <v>2</v>
      </c>
    </row>
    <row r="23" spans="1:4" s="3" customFormat="1" x14ac:dyDescent="0.25">
      <c r="A23" s="11" t="s">
        <v>236</v>
      </c>
      <c r="B23" s="12" t="s">
        <v>237</v>
      </c>
      <c r="C23" s="14">
        <v>9</v>
      </c>
      <c r="D23" s="270">
        <v>8</v>
      </c>
    </row>
    <row r="24" spans="1:4" s="3" customFormat="1" ht="30" x14ac:dyDescent="0.25">
      <c r="A24" s="11" t="s">
        <v>279</v>
      </c>
      <c r="B24" s="12" t="s">
        <v>273</v>
      </c>
      <c r="C24" s="14">
        <v>14</v>
      </c>
      <c r="D24" s="270">
        <v>9</v>
      </c>
    </row>
    <row r="25" spans="1:4" s="3" customFormat="1" ht="30" x14ac:dyDescent="0.25">
      <c r="A25" s="11" t="s">
        <v>224</v>
      </c>
      <c r="B25" s="12" t="s">
        <v>583</v>
      </c>
      <c r="C25" s="14">
        <v>15</v>
      </c>
      <c r="D25" s="270">
        <v>0</v>
      </c>
    </row>
    <row r="26" spans="1:4" s="3" customFormat="1" ht="30" x14ac:dyDescent="0.25">
      <c r="A26" s="11" t="s">
        <v>426</v>
      </c>
      <c r="B26" s="12" t="s">
        <v>425</v>
      </c>
      <c r="C26" s="14">
        <v>21</v>
      </c>
      <c r="D26" s="270">
        <v>15</v>
      </c>
    </row>
    <row r="27" spans="1:4" s="3" customFormat="1" x14ac:dyDescent="0.25">
      <c r="A27" s="11" t="s">
        <v>184</v>
      </c>
      <c r="B27" s="12" t="s">
        <v>183</v>
      </c>
      <c r="C27" s="14">
        <v>14</v>
      </c>
      <c r="D27" s="270">
        <v>3</v>
      </c>
    </row>
    <row r="28" spans="1:4" s="3" customFormat="1" x14ac:dyDescent="0.25">
      <c r="A28" s="11" t="s">
        <v>136</v>
      </c>
      <c r="B28" s="12" t="s">
        <v>199</v>
      </c>
      <c r="C28" s="14">
        <v>13</v>
      </c>
      <c r="D28" s="270">
        <v>5</v>
      </c>
    </row>
    <row r="29" spans="1:4" s="3" customFormat="1" x14ac:dyDescent="0.25">
      <c r="A29" s="11" t="s">
        <v>137</v>
      </c>
      <c r="B29" s="12" t="s">
        <v>138</v>
      </c>
      <c r="C29" s="14">
        <v>14</v>
      </c>
      <c r="D29" s="270">
        <v>6</v>
      </c>
    </row>
    <row r="30" spans="1:4" s="3" customFormat="1" ht="30" x14ac:dyDescent="0.25">
      <c r="A30" s="11" t="s">
        <v>473</v>
      </c>
      <c r="B30" s="12" t="s">
        <v>427</v>
      </c>
      <c r="C30" s="14">
        <v>42</v>
      </c>
      <c r="D30" s="270">
        <v>31</v>
      </c>
    </row>
    <row r="31" spans="1:4" s="3" customFormat="1" x14ac:dyDescent="0.25">
      <c r="A31" s="11" t="s">
        <v>234</v>
      </c>
      <c r="B31" s="12" t="s">
        <v>235</v>
      </c>
      <c r="C31" s="14">
        <v>4</v>
      </c>
      <c r="D31" s="270">
        <v>3</v>
      </c>
    </row>
    <row r="32" spans="1:4" s="3" customFormat="1" x14ac:dyDescent="0.25">
      <c r="A32" s="11" t="s">
        <v>205</v>
      </c>
      <c r="B32" s="12" t="s">
        <v>155</v>
      </c>
      <c r="C32" s="14">
        <v>8</v>
      </c>
      <c r="D32" s="270">
        <v>8</v>
      </c>
    </row>
    <row r="33" spans="1:4" s="3" customFormat="1" ht="30" x14ac:dyDescent="0.25">
      <c r="A33" s="21" t="s">
        <v>272</v>
      </c>
      <c r="B33" s="12" t="s">
        <v>268</v>
      </c>
      <c r="C33" s="14">
        <v>7</v>
      </c>
      <c r="D33" s="270">
        <v>7</v>
      </c>
    </row>
    <row r="34" spans="1:4" s="3" customFormat="1" ht="15.75" x14ac:dyDescent="0.25">
      <c r="A34" s="13"/>
      <c r="B34" s="18" t="s">
        <v>223</v>
      </c>
      <c r="C34" s="19">
        <f>SUM(C18:C33)</f>
        <v>248</v>
      </c>
      <c r="D34" s="271">
        <f>SUM(D18:D33)</f>
        <v>157</v>
      </c>
    </row>
  </sheetData>
  <mergeCells count="3">
    <mergeCell ref="A4:B4"/>
    <mergeCell ref="A9:B9"/>
    <mergeCell ref="F4:G4"/>
  </mergeCells>
  <pageMargins left="0" right="0" top="0" bottom="0" header="0" footer="0"/>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E901-ED66-469D-BA83-1CB213B250EC}">
  <dimension ref="A1:W26"/>
  <sheetViews>
    <sheetView workbookViewId="0">
      <pane xSplit="2" ySplit="3" topLeftCell="C22" activePane="bottomRight" state="frozen"/>
      <selection pane="topRight" activeCell="C1" sqref="C1"/>
      <selection pane="bottomLeft" activeCell="A4" sqref="A4"/>
      <selection pane="bottomRight" activeCell="D5" sqref="D5"/>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16384" width="8.85546875" style="83"/>
  </cols>
  <sheetData>
    <row r="1" spans="1:23" x14ac:dyDescent="0.2">
      <c r="Q1" s="86"/>
    </row>
    <row r="2" spans="1:23" s="23" customFormat="1" ht="37.9" customHeight="1" x14ac:dyDescent="0.2">
      <c r="A2" s="293" t="s">
        <v>655</v>
      </c>
      <c r="B2" s="286"/>
      <c r="C2" s="287" t="s">
        <v>1</v>
      </c>
      <c r="D2" s="287"/>
      <c r="E2" s="287"/>
      <c r="F2" s="287"/>
      <c r="G2" s="287"/>
      <c r="H2" s="287"/>
      <c r="I2" s="254"/>
      <c r="J2" s="254"/>
      <c r="K2" s="22"/>
      <c r="L2" s="288" t="s">
        <v>0</v>
      </c>
      <c r="M2" s="289"/>
      <c r="N2" s="289"/>
      <c r="O2" s="289"/>
      <c r="P2" s="290"/>
      <c r="Q2" s="32"/>
      <c r="R2" s="291"/>
      <c r="S2" s="291"/>
      <c r="T2" s="291"/>
      <c r="U2" s="291"/>
      <c r="V2" s="255"/>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56"/>
      <c r="W3" s="28" t="s">
        <v>255</v>
      </c>
    </row>
    <row r="4" spans="1:23" s="86" customFormat="1" ht="40.5" x14ac:dyDescent="0.25">
      <c r="A4" s="64" t="s">
        <v>618</v>
      </c>
      <c r="B4" s="74" t="s">
        <v>204</v>
      </c>
      <c r="C4" s="100" t="s">
        <v>619</v>
      </c>
      <c r="D4" s="85" t="s">
        <v>620</v>
      </c>
      <c r="E4" s="85" t="s">
        <v>531</v>
      </c>
      <c r="F4" s="85" t="s">
        <v>531</v>
      </c>
      <c r="G4" s="85" t="s">
        <v>531</v>
      </c>
      <c r="H4" s="85" t="s">
        <v>531</v>
      </c>
      <c r="I4" s="85" t="s">
        <v>531</v>
      </c>
      <c r="J4" s="85" t="s">
        <v>531</v>
      </c>
      <c r="K4" s="94" t="s">
        <v>532</v>
      </c>
      <c r="L4" s="85" t="s">
        <v>531</v>
      </c>
      <c r="M4" s="85" t="s">
        <v>531</v>
      </c>
      <c r="N4" s="85" t="s">
        <v>531</v>
      </c>
      <c r="O4" s="85" t="s">
        <v>531</v>
      </c>
      <c r="P4" s="94" t="s">
        <v>531</v>
      </c>
      <c r="Q4" s="99"/>
      <c r="R4" s="36" t="str">
        <f>IF(AND($K4="alto", $P4="alto"),"alto","0")</f>
        <v>0</v>
      </c>
      <c r="S4" s="36" t="str">
        <f>IF(OR(AND($K4="alto",$P4="medio"), AND($K4="medio",$P4="alto")),"critico","0")</f>
        <v>0</v>
      </c>
      <c r="T4" s="36" t="str">
        <f>IF(OR(AND($K4="alto",$P4="basso"), AND($K4="medio",$P4="medio"),AND($K4="basso",$P4="alto")),"medio","0")</f>
        <v>0</v>
      </c>
      <c r="U4" s="36" t="str">
        <f>IF(OR(AND($K4="medio",$P4="basso"), AND($K4="basso",$P4="medio")),"basso","0")</f>
        <v>basso</v>
      </c>
      <c r="V4" s="36" t="str">
        <f>IF(AND($K4="basso", $P4="basso"),"minimo","0")</f>
        <v>0</v>
      </c>
      <c r="W4" s="29" t="s">
        <v>260</v>
      </c>
    </row>
    <row r="5" spans="1:23" s="86" customFormat="1" ht="40.5" x14ac:dyDescent="0.25">
      <c r="A5" s="64" t="s">
        <v>621</v>
      </c>
      <c r="B5" s="74" t="s">
        <v>141</v>
      </c>
      <c r="C5" s="264" t="s">
        <v>619</v>
      </c>
      <c r="D5" s="86" t="s">
        <v>619</v>
      </c>
      <c r="E5" s="85" t="s">
        <v>531</v>
      </c>
      <c r="F5" s="85" t="s">
        <v>531</v>
      </c>
      <c r="G5" s="85" t="s">
        <v>531</v>
      </c>
      <c r="H5" s="85" t="s">
        <v>531</v>
      </c>
      <c r="I5" s="85" t="s">
        <v>531</v>
      </c>
      <c r="J5" s="85" t="s">
        <v>531</v>
      </c>
      <c r="K5" s="94" t="s">
        <v>532</v>
      </c>
      <c r="L5" s="85" t="s">
        <v>531</v>
      </c>
      <c r="M5" s="85" t="s">
        <v>531</v>
      </c>
      <c r="N5" s="85" t="s">
        <v>531</v>
      </c>
      <c r="O5" s="85" t="s">
        <v>531</v>
      </c>
      <c r="P5" s="94" t="s">
        <v>531</v>
      </c>
      <c r="Q5" s="148"/>
      <c r="R5" s="36" t="str">
        <f t="shared" ref="R5:R24" si="0">IF(AND($K5="alto", $P5="alto"),"alto","0")</f>
        <v>0</v>
      </c>
      <c r="S5" s="36" t="str">
        <f t="shared" ref="S5:S24" si="1">IF(OR(AND($K5="alto",$P5="medio"), AND($K5="medio",$P5="alto")),"critico","0")</f>
        <v>0</v>
      </c>
      <c r="T5" s="36" t="str">
        <f t="shared" ref="T5:T24" si="2">IF(OR(AND($K5="alto",$P5="basso"), AND($K5="medio",$P5="medio"),AND($K5="basso",$P5="alto")),"medio","0")</f>
        <v>0</v>
      </c>
      <c r="U5" s="36" t="str">
        <f t="shared" ref="U5:U24" si="3">IF(OR(AND($K5="medio",$P5="basso"), AND($K5="basso",$P5="medio")),"basso","0")</f>
        <v>basso</v>
      </c>
      <c r="V5" s="36" t="str">
        <f t="shared" ref="V5:V24" si="4">IF(AND($K5="basso", $P5="basso"),"minimo","0")</f>
        <v>0</v>
      </c>
      <c r="W5" s="29" t="s">
        <v>260</v>
      </c>
    </row>
    <row r="6" spans="1:23" s="86" customFormat="1" ht="27" x14ac:dyDescent="0.25">
      <c r="A6" s="64" t="s">
        <v>622</v>
      </c>
      <c r="B6" s="74" t="s">
        <v>142</v>
      </c>
      <c r="C6" s="259" t="s">
        <v>620</v>
      </c>
      <c r="D6" s="85" t="s">
        <v>619</v>
      </c>
      <c r="E6" s="85" t="s">
        <v>531</v>
      </c>
      <c r="F6" s="85" t="s">
        <v>531</v>
      </c>
      <c r="G6" s="85" t="s">
        <v>531</v>
      </c>
      <c r="H6" s="85" t="s">
        <v>531</v>
      </c>
      <c r="I6" s="85" t="s">
        <v>531</v>
      </c>
      <c r="J6" s="85" t="s">
        <v>531</v>
      </c>
      <c r="K6" s="94" t="s">
        <v>532</v>
      </c>
      <c r="L6" s="85" t="s">
        <v>531</v>
      </c>
      <c r="M6" s="85" t="s">
        <v>531</v>
      </c>
      <c r="N6" s="85" t="s">
        <v>531</v>
      </c>
      <c r="O6" s="85" t="s">
        <v>531</v>
      </c>
      <c r="P6" s="94" t="s">
        <v>531</v>
      </c>
      <c r="Q6" s="99"/>
      <c r="R6" s="36" t="str">
        <f t="shared" si="0"/>
        <v>0</v>
      </c>
      <c r="S6" s="36" t="str">
        <f t="shared" si="1"/>
        <v>0</v>
      </c>
      <c r="T6" s="36" t="str">
        <f t="shared" si="2"/>
        <v>0</v>
      </c>
      <c r="U6" s="36" t="str">
        <f t="shared" si="3"/>
        <v>basso</v>
      </c>
      <c r="V6" s="36" t="str">
        <f t="shared" si="4"/>
        <v>0</v>
      </c>
      <c r="W6" s="29" t="s">
        <v>260</v>
      </c>
    </row>
    <row r="7" spans="1:23" ht="13.5" x14ac:dyDescent="0.25">
      <c r="A7" s="64" t="s">
        <v>623</v>
      </c>
      <c r="B7" s="74" t="s">
        <v>143</v>
      </c>
      <c r="C7" s="223" t="s">
        <v>620</v>
      </c>
      <c r="D7" s="84" t="s">
        <v>619</v>
      </c>
      <c r="E7" s="85" t="s">
        <v>531</v>
      </c>
      <c r="F7" s="85" t="s">
        <v>531</v>
      </c>
      <c r="G7" s="85" t="s">
        <v>531</v>
      </c>
      <c r="H7" s="85" t="s">
        <v>531</v>
      </c>
      <c r="I7" s="85" t="s">
        <v>531</v>
      </c>
      <c r="J7" s="85" t="s">
        <v>531</v>
      </c>
      <c r="K7" s="94" t="s">
        <v>532</v>
      </c>
      <c r="L7" s="85" t="s">
        <v>531</v>
      </c>
      <c r="M7" s="85" t="s">
        <v>531</v>
      </c>
      <c r="N7" s="85" t="s">
        <v>531</v>
      </c>
      <c r="O7" s="85" t="s">
        <v>531</v>
      </c>
      <c r="P7" s="94" t="s">
        <v>531</v>
      </c>
      <c r="R7" s="36" t="str">
        <f t="shared" si="0"/>
        <v>0</v>
      </c>
      <c r="S7" s="36" t="str">
        <f t="shared" si="1"/>
        <v>0</v>
      </c>
      <c r="T7" s="36" t="str">
        <f t="shared" si="2"/>
        <v>0</v>
      </c>
      <c r="U7" s="36" t="str">
        <f t="shared" si="3"/>
        <v>basso</v>
      </c>
      <c r="V7" s="36" t="str">
        <f t="shared" si="4"/>
        <v>0</v>
      </c>
      <c r="W7" s="29" t="s">
        <v>260</v>
      </c>
    </row>
    <row r="8" spans="1:23" ht="27" x14ac:dyDescent="0.25">
      <c r="A8" s="64" t="s">
        <v>624</v>
      </c>
      <c r="B8" s="74" t="s">
        <v>144</v>
      </c>
      <c r="C8" s="223" t="s">
        <v>620</v>
      </c>
      <c r="D8" s="84" t="s">
        <v>625</v>
      </c>
      <c r="E8" s="85" t="s">
        <v>531</v>
      </c>
      <c r="F8" s="85" t="s">
        <v>531</v>
      </c>
      <c r="G8" s="85" t="s">
        <v>531</v>
      </c>
      <c r="H8" s="85" t="s">
        <v>531</v>
      </c>
      <c r="I8" s="85" t="s">
        <v>531</v>
      </c>
      <c r="J8" s="85" t="s">
        <v>531</v>
      </c>
      <c r="K8" s="94" t="s">
        <v>532</v>
      </c>
      <c r="L8" s="85" t="s">
        <v>531</v>
      </c>
      <c r="M8" s="85" t="s">
        <v>531</v>
      </c>
      <c r="N8" s="85" t="s">
        <v>531</v>
      </c>
      <c r="O8" s="85" t="s">
        <v>531</v>
      </c>
      <c r="P8" s="94" t="s">
        <v>531</v>
      </c>
      <c r="R8" s="36" t="str">
        <f t="shared" si="0"/>
        <v>0</v>
      </c>
      <c r="S8" s="36" t="str">
        <f t="shared" si="1"/>
        <v>0</v>
      </c>
      <c r="T8" s="36" t="str">
        <f t="shared" si="2"/>
        <v>0</v>
      </c>
      <c r="U8" s="36" t="str">
        <f t="shared" si="3"/>
        <v>basso</v>
      </c>
      <c r="V8" s="36" t="str">
        <f t="shared" si="4"/>
        <v>0</v>
      </c>
      <c r="W8" s="29" t="s">
        <v>251</v>
      </c>
    </row>
    <row r="9" spans="1:23" ht="13.5" x14ac:dyDescent="0.25">
      <c r="A9" s="64" t="s">
        <v>626</v>
      </c>
      <c r="B9" s="66" t="s">
        <v>283</v>
      </c>
      <c r="C9" s="223" t="s">
        <v>619</v>
      </c>
      <c r="D9" s="84" t="s">
        <v>625</v>
      </c>
      <c r="E9" s="85" t="s">
        <v>531</v>
      </c>
      <c r="F9" s="85" t="s">
        <v>531</v>
      </c>
      <c r="G9" s="85" t="s">
        <v>531</v>
      </c>
      <c r="H9" s="85" t="s">
        <v>531</v>
      </c>
      <c r="I9" s="85" t="s">
        <v>531</v>
      </c>
      <c r="J9" s="85" t="s">
        <v>531</v>
      </c>
      <c r="K9" s="94" t="s">
        <v>532</v>
      </c>
      <c r="L9" s="85" t="s">
        <v>531</v>
      </c>
      <c r="M9" s="85" t="s">
        <v>531</v>
      </c>
      <c r="N9" s="85" t="s">
        <v>531</v>
      </c>
      <c r="O9" s="85" t="s">
        <v>531</v>
      </c>
      <c r="P9" s="94" t="s">
        <v>531</v>
      </c>
      <c r="R9" s="36" t="str">
        <f t="shared" si="0"/>
        <v>0</v>
      </c>
      <c r="S9" s="36" t="str">
        <f t="shared" si="1"/>
        <v>0</v>
      </c>
      <c r="T9" s="36" t="str">
        <f t="shared" si="2"/>
        <v>0</v>
      </c>
      <c r="U9" s="36" t="str">
        <f t="shared" si="3"/>
        <v>basso</v>
      </c>
      <c r="V9" s="36" t="str">
        <f t="shared" si="4"/>
        <v>0</v>
      </c>
      <c r="W9" s="29" t="s">
        <v>251</v>
      </c>
    </row>
    <row r="10" spans="1:23" ht="40.5" x14ac:dyDescent="0.25">
      <c r="A10" s="64" t="s">
        <v>627</v>
      </c>
      <c r="B10" s="79" t="s">
        <v>145</v>
      </c>
      <c r="C10" s="223" t="s">
        <v>620</v>
      </c>
      <c r="D10" s="84" t="s">
        <v>620</v>
      </c>
      <c r="E10" s="85" t="s">
        <v>531</v>
      </c>
      <c r="F10" s="85" t="s">
        <v>531</v>
      </c>
      <c r="G10" s="85" t="s">
        <v>531</v>
      </c>
      <c r="H10" s="85" t="s">
        <v>531</v>
      </c>
      <c r="I10" s="85" t="s">
        <v>531</v>
      </c>
      <c r="J10" s="85" t="s">
        <v>531</v>
      </c>
      <c r="K10" s="94" t="s">
        <v>532</v>
      </c>
      <c r="L10" s="84" t="s">
        <v>620</v>
      </c>
      <c r="M10" s="85" t="s">
        <v>531</v>
      </c>
      <c r="N10" s="85" t="s">
        <v>532</v>
      </c>
      <c r="O10" s="85" t="s">
        <v>532</v>
      </c>
      <c r="P10" s="94" t="s">
        <v>532</v>
      </c>
      <c r="R10" s="36" t="str">
        <f t="shared" si="0"/>
        <v>0</v>
      </c>
      <c r="S10" s="36" t="str">
        <f t="shared" si="1"/>
        <v>0</v>
      </c>
      <c r="T10" s="36" t="str">
        <f t="shared" si="2"/>
        <v>medio</v>
      </c>
      <c r="U10" s="36" t="str">
        <f t="shared" si="3"/>
        <v>0</v>
      </c>
      <c r="V10" s="36" t="str">
        <f t="shared" si="4"/>
        <v>0</v>
      </c>
      <c r="W10" s="29" t="s">
        <v>251</v>
      </c>
    </row>
    <row r="11" spans="1:23" ht="40.5" x14ac:dyDescent="0.25">
      <c r="A11" s="64" t="s">
        <v>628</v>
      </c>
      <c r="B11" s="79" t="s">
        <v>146</v>
      </c>
      <c r="C11" s="223" t="s">
        <v>620</v>
      </c>
      <c r="D11" s="84" t="s">
        <v>620</v>
      </c>
      <c r="E11" s="85" t="s">
        <v>531</v>
      </c>
      <c r="F11" s="85" t="s">
        <v>531</v>
      </c>
      <c r="G11" s="85" t="s">
        <v>531</v>
      </c>
      <c r="H11" s="85" t="s">
        <v>531</v>
      </c>
      <c r="I11" s="85" t="s">
        <v>531</v>
      </c>
      <c r="J11" s="85" t="s">
        <v>531</v>
      </c>
      <c r="K11" s="94" t="s">
        <v>532</v>
      </c>
      <c r="L11" s="84" t="s">
        <v>620</v>
      </c>
      <c r="M11" s="84" t="s">
        <v>531</v>
      </c>
      <c r="N11" s="84" t="s">
        <v>532</v>
      </c>
      <c r="O11" s="84" t="s">
        <v>532</v>
      </c>
      <c r="P11" s="94" t="s">
        <v>532</v>
      </c>
      <c r="R11" s="36" t="str">
        <f t="shared" si="0"/>
        <v>0</v>
      </c>
      <c r="S11" s="36" t="str">
        <f t="shared" si="1"/>
        <v>0</v>
      </c>
      <c r="T11" s="36" t="str">
        <f t="shared" si="2"/>
        <v>medio</v>
      </c>
      <c r="U11" s="36" t="str">
        <f t="shared" si="3"/>
        <v>0</v>
      </c>
      <c r="V11" s="36" t="str">
        <f t="shared" si="4"/>
        <v>0</v>
      </c>
      <c r="W11" s="29" t="s">
        <v>251</v>
      </c>
    </row>
    <row r="12" spans="1:23" ht="27" x14ac:dyDescent="0.25">
      <c r="A12" s="64" t="s">
        <v>629</v>
      </c>
      <c r="B12" s="79" t="s">
        <v>147</v>
      </c>
      <c r="C12" s="223" t="s">
        <v>620</v>
      </c>
      <c r="D12" s="84" t="s">
        <v>620</v>
      </c>
      <c r="E12" s="85" t="s">
        <v>531</v>
      </c>
      <c r="F12" s="85" t="s">
        <v>531</v>
      </c>
      <c r="G12" s="85" t="s">
        <v>531</v>
      </c>
      <c r="H12" s="85" t="s">
        <v>531</v>
      </c>
      <c r="I12" s="85" t="s">
        <v>531</v>
      </c>
      <c r="J12" s="85" t="s">
        <v>531</v>
      </c>
      <c r="K12" s="94" t="s">
        <v>532</v>
      </c>
      <c r="L12" s="84" t="s">
        <v>531</v>
      </c>
      <c r="M12" s="84" t="s">
        <v>531</v>
      </c>
      <c r="N12" s="84" t="s">
        <v>531</v>
      </c>
      <c r="O12" s="84" t="s">
        <v>531</v>
      </c>
      <c r="P12" s="94" t="s">
        <v>531</v>
      </c>
      <c r="R12" s="36" t="str">
        <f t="shared" si="0"/>
        <v>0</v>
      </c>
      <c r="S12" s="36" t="str">
        <f t="shared" si="1"/>
        <v>0</v>
      </c>
      <c r="T12" s="36" t="str">
        <f t="shared" si="2"/>
        <v>0</v>
      </c>
      <c r="U12" s="36" t="str">
        <f t="shared" si="3"/>
        <v>basso</v>
      </c>
      <c r="V12" s="36" t="str">
        <f>IF(AND($K12="basso", $P12="basso"),"minimo","0")</f>
        <v>0</v>
      </c>
      <c r="W12" s="29" t="s">
        <v>251</v>
      </c>
    </row>
    <row r="13" spans="1:23" ht="40.5" x14ac:dyDescent="0.25">
      <c r="A13" s="64" t="s">
        <v>630</v>
      </c>
      <c r="B13" s="74" t="s">
        <v>148</v>
      </c>
      <c r="C13" s="223" t="s">
        <v>620</v>
      </c>
      <c r="D13" s="84" t="s">
        <v>625</v>
      </c>
      <c r="E13" s="85" t="s">
        <v>531</v>
      </c>
      <c r="F13" s="85" t="s">
        <v>531</v>
      </c>
      <c r="G13" s="85" t="s">
        <v>531</v>
      </c>
      <c r="H13" s="85" t="s">
        <v>531</v>
      </c>
      <c r="I13" s="85" t="s">
        <v>531</v>
      </c>
      <c r="J13" s="85" t="s">
        <v>531</v>
      </c>
      <c r="K13" s="94" t="s">
        <v>532</v>
      </c>
      <c r="L13" s="84" t="s">
        <v>625</v>
      </c>
      <c r="M13" s="84" t="s">
        <v>531</v>
      </c>
      <c r="N13" s="84" t="s">
        <v>531</v>
      </c>
      <c r="O13" s="84" t="s">
        <v>531</v>
      </c>
      <c r="P13" s="94" t="s">
        <v>531</v>
      </c>
      <c r="R13" s="36" t="str">
        <f t="shared" si="0"/>
        <v>0</v>
      </c>
      <c r="S13" s="36" t="str">
        <f t="shared" si="1"/>
        <v>0</v>
      </c>
      <c r="T13" s="36" t="str">
        <f t="shared" si="2"/>
        <v>0</v>
      </c>
      <c r="U13" s="36" t="str">
        <f t="shared" si="3"/>
        <v>basso</v>
      </c>
      <c r="V13" s="36" t="str">
        <f t="shared" si="4"/>
        <v>0</v>
      </c>
      <c r="W13" s="29" t="s">
        <v>251</v>
      </c>
    </row>
    <row r="14" spans="1:23" ht="40.5" x14ac:dyDescent="0.25">
      <c r="A14" s="64" t="s">
        <v>631</v>
      </c>
      <c r="B14" s="74" t="s">
        <v>149</v>
      </c>
      <c r="C14" s="223" t="s">
        <v>619</v>
      </c>
      <c r="D14" s="84" t="s">
        <v>625</v>
      </c>
      <c r="E14" s="85" t="s">
        <v>531</v>
      </c>
      <c r="F14" s="85" t="s">
        <v>531</v>
      </c>
      <c r="G14" s="85" t="s">
        <v>531</v>
      </c>
      <c r="H14" s="85" t="s">
        <v>531</v>
      </c>
      <c r="I14" s="85" t="s">
        <v>531</v>
      </c>
      <c r="J14" s="85" t="s">
        <v>531</v>
      </c>
      <c r="K14" s="94" t="s">
        <v>531</v>
      </c>
      <c r="L14" s="84" t="s">
        <v>625</v>
      </c>
      <c r="M14" s="84" t="s">
        <v>531</v>
      </c>
      <c r="N14" s="84" t="s">
        <v>531</v>
      </c>
      <c r="O14" s="84" t="s">
        <v>531</v>
      </c>
      <c r="P14" s="94" t="s">
        <v>531</v>
      </c>
      <c r="R14" s="36" t="str">
        <f t="shared" si="0"/>
        <v>0</v>
      </c>
      <c r="S14" s="36" t="str">
        <f t="shared" si="1"/>
        <v>0</v>
      </c>
      <c r="T14" s="36" t="str">
        <f t="shared" si="2"/>
        <v>0</v>
      </c>
      <c r="U14" s="36" t="str">
        <f t="shared" si="3"/>
        <v>0</v>
      </c>
      <c r="V14" s="36" t="str">
        <f t="shared" si="4"/>
        <v>minimo</v>
      </c>
      <c r="W14" s="29"/>
    </row>
    <row r="15" spans="1:23" ht="108" x14ac:dyDescent="0.25">
      <c r="A15" s="64" t="s">
        <v>632</v>
      </c>
      <c r="B15" s="75" t="s">
        <v>119</v>
      </c>
      <c r="C15" s="223" t="s">
        <v>620</v>
      </c>
      <c r="D15" s="84" t="s">
        <v>625</v>
      </c>
      <c r="E15" s="85" t="s">
        <v>531</v>
      </c>
      <c r="F15" s="85" t="s">
        <v>531</v>
      </c>
      <c r="G15" s="85" t="s">
        <v>531</v>
      </c>
      <c r="H15" s="85" t="s">
        <v>531</v>
      </c>
      <c r="I15" s="85" t="s">
        <v>531</v>
      </c>
      <c r="J15" s="85" t="s">
        <v>531</v>
      </c>
      <c r="K15" s="94" t="s">
        <v>532</v>
      </c>
      <c r="L15" s="84" t="s">
        <v>625</v>
      </c>
      <c r="M15" s="84" t="s">
        <v>531</v>
      </c>
      <c r="N15" s="84" t="s">
        <v>531</v>
      </c>
      <c r="O15" s="84" t="s">
        <v>531</v>
      </c>
      <c r="P15" s="94" t="s">
        <v>531</v>
      </c>
      <c r="R15" s="36" t="str">
        <f t="shared" si="0"/>
        <v>0</v>
      </c>
      <c r="S15" s="36" t="str">
        <f t="shared" si="1"/>
        <v>0</v>
      </c>
      <c r="T15" s="36" t="str">
        <f t="shared" si="2"/>
        <v>0</v>
      </c>
      <c r="U15" s="36" t="str">
        <f t="shared" si="3"/>
        <v>basso</v>
      </c>
      <c r="V15" s="36" t="str">
        <f t="shared" si="4"/>
        <v>0</v>
      </c>
      <c r="W15" s="29" t="s">
        <v>251</v>
      </c>
    </row>
    <row r="16" spans="1:23" ht="121.5" x14ac:dyDescent="0.25">
      <c r="A16" s="64" t="s">
        <v>633</v>
      </c>
      <c r="B16" s="75" t="s">
        <v>120</v>
      </c>
      <c r="C16" s="223" t="s">
        <v>619</v>
      </c>
      <c r="D16" s="84" t="s">
        <v>619</v>
      </c>
      <c r="E16" s="85" t="s">
        <v>531</v>
      </c>
      <c r="F16" s="85" t="s">
        <v>531</v>
      </c>
      <c r="G16" s="85" t="s">
        <v>531</v>
      </c>
      <c r="H16" s="85" t="s">
        <v>531</v>
      </c>
      <c r="I16" s="85" t="s">
        <v>531</v>
      </c>
      <c r="J16" s="85" t="s">
        <v>531</v>
      </c>
      <c r="K16" s="94" t="s">
        <v>531</v>
      </c>
      <c r="L16" s="84" t="s">
        <v>530</v>
      </c>
      <c r="M16" s="84" t="s">
        <v>532</v>
      </c>
      <c r="N16" s="84" t="s">
        <v>531</v>
      </c>
      <c r="O16" s="84" t="s">
        <v>531</v>
      </c>
      <c r="P16" s="84" t="s">
        <v>532</v>
      </c>
      <c r="R16" s="36" t="str">
        <f t="shared" si="0"/>
        <v>0</v>
      </c>
      <c r="S16" s="36" t="str">
        <f t="shared" si="1"/>
        <v>0</v>
      </c>
      <c r="T16" s="36" t="str">
        <f t="shared" si="2"/>
        <v>0</v>
      </c>
      <c r="U16" s="36" t="str">
        <f t="shared" si="3"/>
        <v>basso</v>
      </c>
      <c r="V16" s="36" t="str">
        <f t="shared" si="4"/>
        <v>0</v>
      </c>
      <c r="W16" s="29" t="s">
        <v>252</v>
      </c>
    </row>
    <row r="17" spans="1:23" ht="54" x14ac:dyDescent="0.25">
      <c r="A17" s="64" t="s">
        <v>634</v>
      </c>
      <c r="B17" s="75" t="s">
        <v>364</v>
      </c>
      <c r="C17" s="223" t="s">
        <v>625</v>
      </c>
      <c r="D17" s="84" t="s">
        <v>620</v>
      </c>
      <c r="E17" s="85" t="s">
        <v>531</v>
      </c>
      <c r="F17" s="85" t="s">
        <v>531</v>
      </c>
      <c r="G17" s="85" t="s">
        <v>531</v>
      </c>
      <c r="H17" s="85" t="s">
        <v>531</v>
      </c>
      <c r="I17" s="85" t="s">
        <v>531</v>
      </c>
      <c r="J17" s="85" t="s">
        <v>531</v>
      </c>
      <c r="K17" s="94" t="s">
        <v>531</v>
      </c>
      <c r="L17" s="84" t="s">
        <v>530</v>
      </c>
      <c r="M17" s="84" t="s">
        <v>530</v>
      </c>
      <c r="N17" s="84" t="s">
        <v>531</v>
      </c>
      <c r="O17" s="84" t="s">
        <v>531</v>
      </c>
      <c r="P17" s="84" t="s">
        <v>530</v>
      </c>
      <c r="R17" s="36" t="str">
        <f t="shared" si="0"/>
        <v>0</v>
      </c>
      <c r="S17" s="36" t="str">
        <f t="shared" si="1"/>
        <v>0</v>
      </c>
      <c r="T17" s="36" t="str">
        <f t="shared" si="2"/>
        <v>medio</v>
      </c>
      <c r="U17" s="36" t="str">
        <f t="shared" si="3"/>
        <v>0</v>
      </c>
      <c r="V17" s="36" t="str">
        <f t="shared" si="4"/>
        <v>0</v>
      </c>
      <c r="W17" s="29" t="s">
        <v>252</v>
      </c>
    </row>
    <row r="18" spans="1:23" ht="27" x14ac:dyDescent="0.25">
      <c r="A18" s="64" t="s">
        <v>635</v>
      </c>
      <c r="B18" s="71" t="s">
        <v>125</v>
      </c>
      <c r="C18" s="223" t="s">
        <v>625</v>
      </c>
      <c r="D18" s="84" t="s">
        <v>620</v>
      </c>
      <c r="E18" s="85" t="s">
        <v>531</v>
      </c>
      <c r="F18" s="85" t="s">
        <v>531</v>
      </c>
      <c r="G18" s="85" t="s">
        <v>531</v>
      </c>
      <c r="H18" s="85" t="s">
        <v>531</v>
      </c>
      <c r="I18" s="85" t="s">
        <v>531</v>
      </c>
      <c r="J18" s="85" t="s">
        <v>531</v>
      </c>
      <c r="K18" s="94" t="s">
        <v>532</v>
      </c>
      <c r="L18" s="84" t="s">
        <v>625</v>
      </c>
      <c r="M18" s="84" t="s">
        <v>531</v>
      </c>
      <c r="N18" s="84" t="s">
        <v>531</v>
      </c>
      <c r="O18" s="84" t="s">
        <v>531</v>
      </c>
      <c r="P18" s="94" t="s">
        <v>531</v>
      </c>
      <c r="R18" s="36" t="str">
        <f t="shared" si="0"/>
        <v>0</v>
      </c>
      <c r="S18" s="36" t="str">
        <f t="shared" si="1"/>
        <v>0</v>
      </c>
      <c r="T18" s="36" t="str">
        <f t="shared" si="2"/>
        <v>0</v>
      </c>
      <c r="U18" s="36" t="str">
        <f t="shared" si="3"/>
        <v>basso</v>
      </c>
      <c r="V18" s="36" t="str">
        <f t="shared" si="4"/>
        <v>0</v>
      </c>
      <c r="W18" s="29" t="s">
        <v>252</v>
      </c>
    </row>
    <row r="19" spans="1:23" ht="27" x14ac:dyDescent="0.25">
      <c r="A19" s="64" t="s">
        <v>636</v>
      </c>
      <c r="B19" s="75" t="s">
        <v>127</v>
      </c>
      <c r="C19" s="223" t="s">
        <v>625</v>
      </c>
      <c r="D19" s="84" t="s">
        <v>625</v>
      </c>
      <c r="E19" s="85" t="s">
        <v>531</v>
      </c>
      <c r="F19" s="85" t="s">
        <v>531</v>
      </c>
      <c r="G19" s="85" t="s">
        <v>531</v>
      </c>
      <c r="H19" s="85" t="s">
        <v>531</v>
      </c>
      <c r="I19" s="85" t="s">
        <v>531</v>
      </c>
      <c r="J19" s="85" t="s">
        <v>531</v>
      </c>
      <c r="K19" s="94" t="s">
        <v>531</v>
      </c>
      <c r="L19" s="84" t="s">
        <v>625</v>
      </c>
      <c r="M19" s="84" t="s">
        <v>531</v>
      </c>
      <c r="N19" s="84" t="s">
        <v>531</v>
      </c>
      <c r="O19" s="84" t="s">
        <v>531</v>
      </c>
      <c r="P19" s="94" t="s">
        <v>531</v>
      </c>
      <c r="R19" s="36" t="str">
        <f t="shared" si="0"/>
        <v>0</v>
      </c>
      <c r="S19" s="36" t="str">
        <f t="shared" si="1"/>
        <v>0</v>
      </c>
      <c r="T19" s="36" t="str">
        <f t="shared" si="2"/>
        <v>0</v>
      </c>
      <c r="U19" s="36" t="str">
        <f t="shared" si="3"/>
        <v>0</v>
      </c>
      <c r="V19" s="36" t="str">
        <f t="shared" si="4"/>
        <v>minimo</v>
      </c>
      <c r="W19" s="29"/>
    </row>
    <row r="20" spans="1:23" ht="54" x14ac:dyDescent="0.25">
      <c r="A20" s="64" t="s">
        <v>637</v>
      </c>
      <c r="B20" s="75" t="s">
        <v>644</v>
      </c>
      <c r="C20" s="223" t="s">
        <v>625</v>
      </c>
      <c r="D20" s="84" t="s">
        <v>619</v>
      </c>
      <c r="E20" s="85" t="s">
        <v>531</v>
      </c>
      <c r="F20" s="85" t="s">
        <v>531</v>
      </c>
      <c r="G20" s="85" t="s">
        <v>531</v>
      </c>
      <c r="H20" s="85" t="s">
        <v>531</v>
      </c>
      <c r="I20" s="85" t="s">
        <v>531</v>
      </c>
      <c r="J20" s="85" t="s">
        <v>531</v>
      </c>
      <c r="K20" s="94" t="s">
        <v>531</v>
      </c>
      <c r="L20" s="84" t="s">
        <v>625</v>
      </c>
      <c r="M20" s="84" t="s">
        <v>531</v>
      </c>
      <c r="N20" s="84" t="s">
        <v>531</v>
      </c>
      <c r="O20" s="84" t="s">
        <v>531</v>
      </c>
      <c r="P20" s="94" t="s">
        <v>531</v>
      </c>
      <c r="R20" s="36" t="str">
        <f t="shared" si="0"/>
        <v>0</v>
      </c>
      <c r="S20" s="36" t="str">
        <f t="shared" si="1"/>
        <v>0</v>
      </c>
      <c r="T20" s="36" t="str">
        <f t="shared" si="2"/>
        <v>0</v>
      </c>
      <c r="U20" s="36" t="str">
        <f t="shared" si="3"/>
        <v>0</v>
      </c>
      <c r="V20" s="36" t="str">
        <f t="shared" si="4"/>
        <v>minimo</v>
      </c>
      <c r="W20" s="29"/>
    </row>
    <row r="21" spans="1:23" ht="189" x14ac:dyDescent="0.25">
      <c r="A21" s="64" t="s">
        <v>638</v>
      </c>
      <c r="B21" s="75" t="s">
        <v>645</v>
      </c>
      <c r="C21" s="223" t="s">
        <v>619</v>
      </c>
      <c r="D21" s="84" t="s">
        <v>625</v>
      </c>
      <c r="E21" s="85" t="s">
        <v>531</v>
      </c>
      <c r="F21" s="85" t="s">
        <v>531</v>
      </c>
      <c r="G21" s="85" t="s">
        <v>531</v>
      </c>
      <c r="H21" s="85" t="s">
        <v>531</v>
      </c>
      <c r="I21" s="85" t="s">
        <v>531</v>
      </c>
      <c r="J21" s="85" t="s">
        <v>531</v>
      </c>
      <c r="K21" s="94" t="s">
        <v>531</v>
      </c>
      <c r="L21" s="84" t="s">
        <v>625</v>
      </c>
      <c r="M21" s="84" t="s">
        <v>531</v>
      </c>
      <c r="N21" s="84" t="s">
        <v>531</v>
      </c>
      <c r="O21" s="84" t="s">
        <v>531</v>
      </c>
      <c r="P21" s="94" t="s">
        <v>531</v>
      </c>
      <c r="R21" s="36" t="str">
        <f t="shared" si="0"/>
        <v>0</v>
      </c>
      <c r="S21" s="36" t="str">
        <f t="shared" si="1"/>
        <v>0</v>
      </c>
      <c r="T21" s="36" t="str">
        <f t="shared" si="2"/>
        <v>0</v>
      </c>
      <c r="U21" s="36" t="str">
        <f t="shared" si="3"/>
        <v>0</v>
      </c>
      <c r="V21" s="36" t="str">
        <f t="shared" si="4"/>
        <v>minimo</v>
      </c>
      <c r="W21" s="29"/>
    </row>
    <row r="22" spans="1:23" s="208" customFormat="1" ht="108" x14ac:dyDescent="0.25">
      <c r="A22" s="73" t="s">
        <v>639</v>
      </c>
      <c r="B22" s="265" t="s">
        <v>646</v>
      </c>
      <c r="C22" s="266" t="s">
        <v>619</v>
      </c>
      <c r="D22" s="267" t="s">
        <v>625</v>
      </c>
      <c r="E22" s="85" t="s">
        <v>531</v>
      </c>
      <c r="F22" s="85" t="s">
        <v>531</v>
      </c>
      <c r="G22" s="85" t="s">
        <v>531</v>
      </c>
      <c r="H22" s="85" t="s">
        <v>531</v>
      </c>
      <c r="I22" s="85" t="s">
        <v>531</v>
      </c>
      <c r="J22" s="85" t="s">
        <v>531</v>
      </c>
      <c r="K22" s="94" t="s">
        <v>531</v>
      </c>
      <c r="L22" s="84" t="s">
        <v>625</v>
      </c>
      <c r="M22" s="84" t="s">
        <v>531</v>
      </c>
      <c r="N22" s="84" t="s">
        <v>531</v>
      </c>
      <c r="O22" s="84" t="s">
        <v>531</v>
      </c>
      <c r="P22" s="94" t="s">
        <v>531</v>
      </c>
      <c r="Q22" s="99"/>
      <c r="R22" s="36" t="str">
        <f t="shared" si="0"/>
        <v>0</v>
      </c>
      <c r="S22" s="36" t="str">
        <f t="shared" si="1"/>
        <v>0</v>
      </c>
      <c r="T22" s="36" t="str">
        <f t="shared" si="2"/>
        <v>0</v>
      </c>
      <c r="U22" s="36" t="str">
        <f t="shared" si="3"/>
        <v>0</v>
      </c>
      <c r="V22" s="36" t="str">
        <f t="shared" si="4"/>
        <v>minimo</v>
      </c>
      <c r="W22" s="29"/>
    </row>
    <row r="23" spans="1:23" ht="148.5" x14ac:dyDescent="0.25">
      <c r="A23" s="64" t="s">
        <v>640</v>
      </c>
      <c r="B23" s="75" t="s">
        <v>641</v>
      </c>
      <c r="C23" s="223" t="s">
        <v>625</v>
      </c>
      <c r="D23" s="84" t="s">
        <v>619</v>
      </c>
      <c r="E23" s="85" t="s">
        <v>531</v>
      </c>
      <c r="F23" s="85" t="s">
        <v>531</v>
      </c>
      <c r="G23" s="85" t="s">
        <v>531</v>
      </c>
      <c r="H23" s="85" t="s">
        <v>531</v>
      </c>
      <c r="I23" s="85" t="s">
        <v>531</v>
      </c>
      <c r="J23" s="85" t="s">
        <v>531</v>
      </c>
      <c r="K23" s="94" t="s">
        <v>531</v>
      </c>
      <c r="L23" s="84" t="s">
        <v>625</v>
      </c>
      <c r="M23" s="84" t="s">
        <v>531</v>
      </c>
      <c r="N23" s="84" t="s">
        <v>531</v>
      </c>
      <c r="O23" s="84" t="s">
        <v>531</v>
      </c>
      <c r="P23" s="94" t="s">
        <v>531</v>
      </c>
      <c r="R23" s="36" t="str">
        <f t="shared" si="0"/>
        <v>0</v>
      </c>
      <c r="S23" s="36" t="str">
        <f t="shared" si="1"/>
        <v>0</v>
      </c>
      <c r="T23" s="36" t="str">
        <f t="shared" si="2"/>
        <v>0</v>
      </c>
      <c r="U23" s="36" t="str">
        <f t="shared" si="3"/>
        <v>0</v>
      </c>
      <c r="V23" s="36" t="str">
        <f t="shared" si="4"/>
        <v>minimo</v>
      </c>
      <c r="W23" s="29"/>
    </row>
    <row r="24" spans="1:23" s="86" customFormat="1" ht="48.75" x14ac:dyDescent="0.25">
      <c r="A24" s="70" t="s">
        <v>654</v>
      </c>
      <c r="B24" s="66" t="s">
        <v>648</v>
      </c>
      <c r="C24" s="276" t="s">
        <v>532</v>
      </c>
      <c r="D24" s="276" t="s">
        <v>530</v>
      </c>
      <c r="E24" s="277" t="s">
        <v>531</v>
      </c>
      <c r="F24" s="277" t="s">
        <v>531</v>
      </c>
      <c r="G24" s="277" t="s">
        <v>532</v>
      </c>
      <c r="H24" s="277" t="s">
        <v>531</v>
      </c>
      <c r="I24" s="277" t="s">
        <v>531</v>
      </c>
      <c r="J24" s="277" t="s">
        <v>531</v>
      </c>
      <c r="K24" s="94" t="s">
        <v>530</v>
      </c>
      <c r="L24" s="277" t="s">
        <v>531</v>
      </c>
      <c r="M24" s="277" t="s">
        <v>532</v>
      </c>
      <c r="N24" s="277" t="s">
        <v>531</v>
      </c>
      <c r="O24" s="277" t="s">
        <v>532</v>
      </c>
      <c r="P24" s="94" t="s">
        <v>532</v>
      </c>
      <c r="Q24" s="92" t="s">
        <v>650</v>
      </c>
      <c r="R24" s="36" t="str">
        <f t="shared" si="0"/>
        <v>0</v>
      </c>
      <c r="S24" s="36" t="str">
        <f t="shared" si="1"/>
        <v>critico</v>
      </c>
      <c r="T24" s="36" t="str">
        <f t="shared" si="2"/>
        <v>0</v>
      </c>
      <c r="U24" s="36" t="str">
        <f t="shared" si="3"/>
        <v>0</v>
      </c>
      <c r="V24" s="36" t="str">
        <f t="shared" si="4"/>
        <v>0</v>
      </c>
      <c r="W24" s="29" t="s">
        <v>647</v>
      </c>
    </row>
    <row r="26" spans="1:23" x14ac:dyDescent="0.2">
      <c r="A26" s="101"/>
      <c r="B26" s="101"/>
    </row>
  </sheetData>
  <mergeCells count="5">
    <mergeCell ref="A2:B2"/>
    <mergeCell ref="C2:H2"/>
    <mergeCell ref="L2:P2"/>
    <mergeCell ref="R2:U2"/>
    <mergeCell ref="R3:U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35D06-9BD5-4BFB-8DBD-2083941E69F9}">
  <sheetPr>
    <pageSetUpPr fitToPage="1"/>
  </sheetPr>
  <dimension ref="A1:W18"/>
  <sheetViews>
    <sheetView workbookViewId="0">
      <pane xSplit="2" ySplit="3" topLeftCell="J13" activePane="bottomRight" state="frozen"/>
      <selection pane="topRight" activeCell="C1" sqref="C1"/>
      <selection pane="bottomLeft" activeCell="A4" sqref="A4"/>
      <selection pane="bottomRight" activeCell="F17" sqref="F17:G17"/>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16384" width="8.85546875" style="83"/>
  </cols>
  <sheetData>
    <row r="1" spans="1:23" x14ac:dyDescent="0.2">
      <c r="Q1" s="86"/>
    </row>
    <row r="2" spans="1:23" s="23" customFormat="1" ht="28.15" customHeight="1" x14ac:dyDescent="0.2">
      <c r="A2" s="293" t="s">
        <v>183</v>
      </c>
      <c r="B2" s="286"/>
      <c r="C2" s="287" t="s">
        <v>1</v>
      </c>
      <c r="D2" s="287"/>
      <c r="E2" s="287"/>
      <c r="F2" s="287"/>
      <c r="G2" s="287"/>
      <c r="H2" s="287"/>
      <c r="I2" s="245"/>
      <c r="J2" s="245"/>
      <c r="K2" s="22"/>
      <c r="L2" s="288" t="s">
        <v>0</v>
      </c>
      <c r="M2" s="289"/>
      <c r="N2" s="289"/>
      <c r="O2" s="289"/>
      <c r="P2" s="290"/>
      <c r="Q2" s="32"/>
      <c r="R2" s="291"/>
      <c r="S2" s="291"/>
      <c r="T2" s="291"/>
      <c r="U2" s="291"/>
      <c r="V2" s="246"/>
      <c r="W2" s="31"/>
    </row>
    <row r="3" spans="1:23" ht="84" x14ac:dyDescent="0.2">
      <c r="A3" s="58" t="s">
        <v>294</v>
      </c>
      <c r="B3" s="58" t="s">
        <v>162</v>
      </c>
      <c r="C3" s="25" t="s">
        <v>484</v>
      </c>
      <c r="D3" s="25" t="s">
        <v>483</v>
      </c>
      <c r="E3" s="25" t="s">
        <v>482</v>
      </c>
      <c r="F3" s="25" t="s">
        <v>481</v>
      </c>
      <c r="G3" s="25" t="s">
        <v>480</v>
      </c>
      <c r="H3" s="25" t="s">
        <v>479</v>
      </c>
      <c r="I3" s="25" t="s">
        <v>478</v>
      </c>
      <c r="J3" s="25" t="s">
        <v>477</v>
      </c>
      <c r="K3" s="281" t="s">
        <v>474</v>
      </c>
      <c r="L3" s="27" t="s">
        <v>485</v>
      </c>
      <c r="M3" s="27" t="s">
        <v>486</v>
      </c>
      <c r="N3" s="27" t="s">
        <v>487</v>
      </c>
      <c r="O3" s="27" t="s">
        <v>476</v>
      </c>
      <c r="P3" s="26" t="s">
        <v>474</v>
      </c>
      <c r="Q3" s="33" t="s">
        <v>475</v>
      </c>
      <c r="R3" s="292" t="s">
        <v>13</v>
      </c>
      <c r="S3" s="292"/>
      <c r="T3" s="292"/>
      <c r="U3" s="292"/>
      <c r="V3" s="247"/>
      <c r="W3" s="28" t="s">
        <v>255</v>
      </c>
    </row>
    <row r="4" spans="1:23" s="86" customFormat="1" ht="72" x14ac:dyDescent="0.25">
      <c r="A4" s="73" t="s">
        <v>185</v>
      </c>
      <c r="B4" s="72" t="s">
        <v>47</v>
      </c>
      <c r="C4" s="248" t="s">
        <v>4</v>
      </c>
      <c r="D4" s="248" t="s">
        <v>2</v>
      </c>
      <c r="E4" s="248" t="s">
        <v>2</v>
      </c>
      <c r="F4" s="248" t="s">
        <v>2</v>
      </c>
      <c r="G4" s="248" t="s">
        <v>2</v>
      </c>
      <c r="H4" s="248" t="s">
        <v>2</v>
      </c>
      <c r="I4" s="248" t="s">
        <v>2</v>
      </c>
      <c r="J4" s="248" t="s">
        <v>2</v>
      </c>
      <c r="K4" s="282" t="s">
        <v>2</v>
      </c>
      <c r="L4" s="248" t="s">
        <v>2</v>
      </c>
      <c r="M4" s="248" t="s">
        <v>2</v>
      </c>
      <c r="N4" s="248" t="s">
        <v>2</v>
      </c>
      <c r="O4" s="248" t="s">
        <v>2</v>
      </c>
      <c r="P4" s="249" t="s">
        <v>2</v>
      </c>
      <c r="Q4" s="151" t="s">
        <v>561</v>
      </c>
      <c r="R4" s="36" t="str">
        <f>IF(AND($K4="alto", $P4="alto"),"alto","0")</f>
        <v>0</v>
      </c>
      <c r="S4" s="36" t="str">
        <f>IF(OR(AND($K4="alto",$P4="medio"), AND($K4="medio",$P4="alto")),"critico","0")</f>
        <v>0</v>
      </c>
      <c r="T4" s="36" t="str">
        <f>IF(OR(AND($K4="alto",$P4="basso"), AND($K4="medio",$P4="medio"),AND($K4="basso",$P4="alto")),"medio","0")</f>
        <v>0</v>
      </c>
      <c r="U4" s="36" t="str">
        <f>IF(OR(AND($K4="medio",$P4="basso"), AND($K4="basso",$P4="medio")),"basso","0")</f>
        <v>0</v>
      </c>
      <c r="V4" s="36" t="str">
        <f>IF(AND($K4="basso", $P4="basso"),"minimo","0")</f>
        <v>minimo</v>
      </c>
      <c r="W4" s="20"/>
    </row>
    <row r="5" spans="1:23" s="86" customFormat="1" ht="72" x14ac:dyDescent="0.25">
      <c r="A5" s="73" t="s">
        <v>186</v>
      </c>
      <c r="B5" s="72" t="s">
        <v>48</v>
      </c>
      <c r="C5" s="248" t="s">
        <v>3</v>
      </c>
      <c r="D5" s="248" t="s">
        <v>2</v>
      </c>
      <c r="E5" s="248" t="s">
        <v>2</v>
      </c>
      <c r="F5" s="248" t="s">
        <v>2</v>
      </c>
      <c r="G5" s="248" t="s">
        <v>2</v>
      </c>
      <c r="H5" s="248" t="s">
        <v>2</v>
      </c>
      <c r="I5" s="248" t="s">
        <v>2</v>
      </c>
      <c r="J5" s="248" t="s">
        <v>2</v>
      </c>
      <c r="K5" s="282" t="s">
        <v>2</v>
      </c>
      <c r="L5" s="248" t="s">
        <v>2</v>
      </c>
      <c r="M5" s="248" t="s">
        <v>2</v>
      </c>
      <c r="N5" s="248" t="s">
        <v>2</v>
      </c>
      <c r="O5" s="248" t="s">
        <v>2</v>
      </c>
      <c r="P5" s="249" t="s">
        <v>2</v>
      </c>
      <c r="Q5" s="151" t="s">
        <v>561</v>
      </c>
      <c r="R5" s="36" t="str">
        <f t="shared" ref="R5:R17" si="0">IF(AND($K5="alto", $P5="alto"),"alto","0")</f>
        <v>0</v>
      </c>
      <c r="S5" s="36" t="str">
        <f t="shared" ref="S5:S17" si="1">IF(OR(AND($K5="alto",$P5="medio"), AND($K5="medio",$P5="alto")),"critico","0")</f>
        <v>0</v>
      </c>
      <c r="T5" s="36" t="str">
        <f t="shared" ref="T5:T17" si="2">IF(OR(AND($K5="alto",$P5="basso"), AND($K5="medio",$P5="medio"),AND($K5="basso",$P5="alto")),"medio","0")</f>
        <v>0</v>
      </c>
      <c r="U5" s="36" t="str">
        <f t="shared" ref="U5:U17" si="3">IF(OR(AND($K5="medio",$P5="basso"), AND($K5="basso",$P5="medio")),"basso","0")</f>
        <v>0</v>
      </c>
      <c r="V5" s="36" t="str">
        <f t="shared" ref="V5:V17" si="4">IF(AND($K5="basso", $P5="basso"),"minimo","0")</f>
        <v>minimo</v>
      </c>
      <c r="W5" s="20"/>
    </row>
    <row r="6" spans="1:23" s="86" customFormat="1" ht="54" x14ac:dyDescent="0.25">
      <c r="A6" s="73" t="s">
        <v>187</v>
      </c>
      <c r="B6" s="72" t="s">
        <v>49</v>
      </c>
      <c r="C6" s="248" t="s">
        <v>3</v>
      </c>
      <c r="D6" s="248" t="s">
        <v>2</v>
      </c>
      <c r="E6" s="248" t="s">
        <v>2</v>
      </c>
      <c r="F6" s="248" t="s">
        <v>2</v>
      </c>
      <c r="G6" s="248" t="s">
        <v>2</v>
      </c>
      <c r="H6" s="248" t="s">
        <v>2</v>
      </c>
      <c r="I6" s="248" t="s">
        <v>2</v>
      </c>
      <c r="J6" s="248" t="s">
        <v>2</v>
      </c>
      <c r="K6" s="282" t="s">
        <v>2</v>
      </c>
      <c r="L6" s="248" t="s">
        <v>2</v>
      </c>
      <c r="M6" s="248" t="s">
        <v>2</v>
      </c>
      <c r="N6" s="248" t="s">
        <v>2</v>
      </c>
      <c r="O6" s="248" t="s">
        <v>2</v>
      </c>
      <c r="P6" s="249" t="s">
        <v>2</v>
      </c>
      <c r="Q6" s="151" t="s">
        <v>562</v>
      </c>
      <c r="R6" s="36" t="str">
        <f t="shared" si="0"/>
        <v>0</v>
      </c>
      <c r="S6" s="36" t="str">
        <f t="shared" si="1"/>
        <v>0</v>
      </c>
      <c r="T6" s="36" t="str">
        <f t="shared" si="2"/>
        <v>0</v>
      </c>
      <c r="U6" s="36" t="str">
        <f t="shared" si="3"/>
        <v>0</v>
      </c>
      <c r="V6" s="36" t="str">
        <f t="shared" si="4"/>
        <v>minimo</v>
      </c>
      <c r="W6" s="20"/>
    </row>
    <row r="7" spans="1:23" ht="27" x14ac:dyDescent="0.25">
      <c r="A7" s="73" t="s">
        <v>188</v>
      </c>
      <c r="B7" s="72" t="s">
        <v>50</v>
      </c>
      <c r="C7" s="248" t="s">
        <v>2</v>
      </c>
      <c r="D7" s="248" t="s">
        <v>2</v>
      </c>
      <c r="E7" s="248" t="s">
        <v>2</v>
      </c>
      <c r="F7" s="248" t="s">
        <v>2</v>
      </c>
      <c r="G7" s="248" t="s">
        <v>2</v>
      </c>
      <c r="H7" s="248" t="s">
        <v>2</v>
      </c>
      <c r="I7" s="248" t="s">
        <v>2</v>
      </c>
      <c r="J7" s="248" t="s">
        <v>2</v>
      </c>
      <c r="K7" s="282" t="s">
        <v>2</v>
      </c>
      <c r="L7" s="248" t="s">
        <v>2</v>
      </c>
      <c r="M7" s="248" t="s">
        <v>2</v>
      </c>
      <c r="N7" s="248" t="s">
        <v>2</v>
      </c>
      <c r="O7" s="248" t="s">
        <v>2</v>
      </c>
      <c r="P7" s="249" t="s">
        <v>2</v>
      </c>
      <c r="Q7" s="151" t="s">
        <v>562</v>
      </c>
      <c r="R7" s="36" t="str">
        <f t="shared" si="0"/>
        <v>0</v>
      </c>
      <c r="S7" s="36" t="str">
        <f t="shared" si="1"/>
        <v>0</v>
      </c>
      <c r="T7" s="36" t="str">
        <f t="shared" si="2"/>
        <v>0</v>
      </c>
      <c r="U7" s="36" t="str">
        <f t="shared" si="3"/>
        <v>0</v>
      </c>
      <c r="V7" s="36" t="str">
        <f t="shared" si="4"/>
        <v>minimo</v>
      </c>
      <c r="W7" s="20"/>
    </row>
    <row r="8" spans="1:23" ht="27" x14ac:dyDescent="0.25">
      <c r="A8" s="73" t="s">
        <v>189</v>
      </c>
      <c r="B8" s="72" t="s">
        <v>51</v>
      </c>
      <c r="C8" s="248" t="s">
        <v>3</v>
      </c>
      <c r="D8" s="248" t="s">
        <v>2</v>
      </c>
      <c r="E8" s="248" t="s">
        <v>2</v>
      </c>
      <c r="F8" s="248" t="s">
        <v>2</v>
      </c>
      <c r="G8" s="248" t="s">
        <v>2</v>
      </c>
      <c r="H8" s="248" t="s">
        <v>2</v>
      </c>
      <c r="I8" s="248" t="s">
        <v>2</v>
      </c>
      <c r="J8" s="248" t="s">
        <v>2</v>
      </c>
      <c r="K8" s="282" t="s">
        <v>2</v>
      </c>
      <c r="L8" s="248" t="s">
        <v>2</v>
      </c>
      <c r="M8" s="248" t="s">
        <v>2</v>
      </c>
      <c r="N8" s="248" t="s">
        <v>2</v>
      </c>
      <c r="O8" s="248" t="s">
        <v>2</v>
      </c>
      <c r="P8" s="249" t="s">
        <v>2</v>
      </c>
      <c r="Q8" s="151" t="s">
        <v>562</v>
      </c>
      <c r="R8" s="36" t="str">
        <f t="shared" si="0"/>
        <v>0</v>
      </c>
      <c r="S8" s="36" t="str">
        <f t="shared" si="1"/>
        <v>0</v>
      </c>
      <c r="T8" s="36" t="str">
        <f t="shared" si="2"/>
        <v>0</v>
      </c>
      <c r="U8" s="36" t="str">
        <f t="shared" si="3"/>
        <v>0</v>
      </c>
      <c r="V8" s="36" t="str">
        <f t="shared" si="4"/>
        <v>minimo</v>
      </c>
      <c r="W8" s="20"/>
    </row>
    <row r="9" spans="1:23" ht="27" x14ac:dyDescent="0.25">
      <c r="A9" s="73" t="s">
        <v>190</v>
      </c>
      <c r="B9" s="72" t="s">
        <v>52</v>
      </c>
      <c r="C9" s="248" t="s">
        <v>3</v>
      </c>
      <c r="D9" s="248" t="s">
        <v>2</v>
      </c>
      <c r="E9" s="248" t="s">
        <v>2</v>
      </c>
      <c r="F9" s="248" t="s">
        <v>2</v>
      </c>
      <c r="G9" s="248" t="s">
        <v>2</v>
      </c>
      <c r="H9" s="248" t="s">
        <v>2</v>
      </c>
      <c r="I9" s="248" t="s">
        <v>2</v>
      </c>
      <c r="J9" s="248" t="s">
        <v>2</v>
      </c>
      <c r="K9" s="282" t="s">
        <v>2</v>
      </c>
      <c r="L9" s="248" t="s">
        <v>2</v>
      </c>
      <c r="M9" s="248" t="s">
        <v>2</v>
      </c>
      <c r="N9" s="248" t="s">
        <v>2</v>
      </c>
      <c r="O9" s="248" t="s">
        <v>2</v>
      </c>
      <c r="P9" s="249" t="s">
        <v>2</v>
      </c>
      <c r="Q9" s="151" t="s">
        <v>562</v>
      </c>
      <c r="R9" s="36" t="str">
        <f t="shared" si="0"/>
        <v>0</v>
      </c>
      <c r="S9" s="36" t="str">
        <f t="shared" si="1"/>
        <v>0</v>
      </c>
      <c r="T9" s="36" t="str">
        <f t="shared" si="2"/>
        <v>0</v>
      </c>
      <c r="U9" s="36" t="str">
        <f t="shared" si="3"/>
        <v>0</v>
      </c>
      <c r="V9" s="36" t="str">
        <f t="shared" si="4"/>
        <v>minimo</v>
      </c>
      <c r="W9" s="20"/>
    </row>
    <row r="10" spans="1:23" ht="27" x14ac:dyDescent="0.25">
      <c r="A10" s="73" t="s">
        <v>191</v>
      </c>
      <c r="B10" s="72" t="s">
        <v>53</v>
      </c>
      <c r="C10" s="248" t="s">
        <v>2</v>
      </c>
      <c r="D10" s="248" t="s">
        <v>2</v>
      </c>
      <c r="E10" s="248" t="s">
        <v>2</v>
      </c>
      <c r="F10" s="248" t="s">
        <v>2</v>
      </c>
      <c r="G10" s="248" t="s">
        <v>2</v>
      </c>
      <c r="H10" s="248" t="s">
        <v>2</v>
      </c>
      <c r="I10" s="248" t="s">
        <v>2</v>
      </c>
      <c r="J10" s="248" t="s">
        <v>2</v>
      </c>
      <c r="K10" s="282" t="s">
        <v>2</v>
      </c>
      <c r="L10" s="248" t="s">
        <v>2</v>
      </c>
      <c r="M10" s="248" t="s">
        <v>2</v>
      </c>
      <c r="N10" s="248" t="s">
        <v>2</v>
      </c>
      <c r="O10" s="248" t="s">
        <v>2</v>
      </c>
      <c r="P10" s="249" t="s">
        <v>2</v>
      </c>
      <c r="Q10" s="151" t="s">
        <v>562</v>
      </c>
      <c r="R10" s="36" t="str">
        <f t="shared" si="0"/>
        <v>0</v>
      </c>
      <c r="S10" s="36" t="str">
        <f t="shared" si="1"/>
        <v>0</v>
      </c>
      <c r="T10" s="36" t="str">
        <f t="shared" si="2"/>
        <v>0</v>
      </c>
      <c r="U10" s="36" t="str">
        <f t="shared" si="3"/>
        <v>0</v>
      </c>
      <c r="V10" s="36" t="str">
        <f t="shared" si="4"/>
        <v>minimo</v>
      </c>
      <c r="W10" s="20"/>
    </row>
    <row r="11" spans="1:23" ht="27" x14ac:dyDescent="0.25">
      <c r="A11" s="73" t="s">
        <v>192</v>
      </c>
      <c r="B11" s="72" t="s">
        <v>54</v>
      </c>
      <c r="C11" s="248" t="s">
        <v>2</v>
      </c>
      <c r="D11" s="248" t="s">
        <v>2</v>
      </c>
      <c r="E11" s="248" t="s">
        <v>2</v>
      </c>
      <c r="F11" s="248" t="s">
        <v>2</v>
      </c>
      <c r="G11" s="248" t="s">
        <v>2</v>
      </c>
      <c r="H11" s="248" t="s">
        <v>2</v>
      </c>
      <c r="I11" s="248" t="s">
        <v>2</v>
      </c>
      <c r="J11" s="248" t="s">
        <v>2</v>
      </c>
      <c r="K11" s="282" t="s">
        <v>2</v>
      </c>
      <c r="L11" s="248" t="s">
        <v>2</v>
      </c>
      <c r="M11" s="248" t="s">
        <v>2</v>
      </c>
      <c r="N11" s="248" t="s">
        <v>2</v>
      </c>
      <c r="O11" s="248" t="s">
        <v>2</v>
      </c>
      <c r="P11" s="249" t="s">
        <v>2</v>
      </c>
      <c r="Q11" s="151" t="s">
        <v>562</v>
      </c>
      <c r="R11" s="36" t="str">
        <f t="shared" si="0"/>
        <v>0</v>
      </c>
      <c r="S11" s="36" t="str">
        <f t="shared" si="1"/>
        <v>0</v>
      </c>
      <c r="T11" s="36" t="str">
        <f t="shared" si="2"/>
        <v>0</v>
      </c>
      <c r="U11" s="36" t="str">
        <f t="shared" si="3"/>
        <v>0</v>
      </c>
      <c r="V11" s="36" t="str">
        <f t="shared" si="4"/>
        <v>minimo</v>
      </c>
      <c r="W11" s="20"/>
    </row>
    <row r="12" spans="1:23" ht="27" x14ac:dyDescent="0.25">
      <c r="A12" s="64" t="s">
        <v>193</v>
      </c>
      <c r="B12" s="71" t="s">
        <v>55</v>
      </c>
      <c r="C12" s="248" t="s">
        <v>4</v>
      </c>
      <c r="D12" s="248" t="s">
        <v>2</v>
      </c>
      <c r="E12" s="248" t="s">
        <v>2</v>
      </c>
      <c r="F12" s="248" t="s">
        <v>2</v>
      </c>
      <c r="G12" s="248" t="s">
        <v>2</v>
      </c>
      <c r="H12" s="248" t="s">
        <v>2</v>
      </c>
      <c r="I12" s="248" t="s">
        <v>2</v>
      </c>
      <c r="J12" s="248" t="s">
        <v>2</v>
      </c>
      <c r="K12" s="282" t="s">
        <v>2</v>
      </c>
      <c r="L12" s="248" t="s">
        <v>2</v>
      </c>
      <c r="M12" s="248" t="s">
        <v>2</v>
      </c>
      <c r="N12" s="248" t="s">
        <v>2</v>
      </c>
      <c r="O12" s="248" t="s">
        <v>2</v>
      </c>
      <c r="P12" s="249" t="s">
        <v>2</v>
      </c>
      <c r="Q12" s="151" t="s">
        <v>563</v>
      </c>
      <c r="R12" s="36" t="str">
        <f t="shared" si="0"/>
        <v>0</v>
      </c>
      <c r="S12" s="36" t="str">
        <f t="shared" si="1"/>
        <v>0</v>
      </c>
      <c r="T12" s="36" t="str">
        <f t="shared" si="2"/>
        <v>0</v>
      </c>
      <c r="U12" s="36" t="str">
        <f t="shared" si="3"/>
        <v>0</v>
      </c>
      <c r="V12" s="36" t="str">
        <f t="shared" si="4"/>
        <v>minimo</v>
      </c>
      <c r="W12" s="20"/>
    </row>
    <row r="13" spans="1:23" ht="27" x14ac:dyDescent="0.25">
      <c r="A13" s="64" t="s">
        <v>194</v>
      </c>
      <c r="B13" s="71" t="s">
        <v>56</v>
      </c>
      <c r="C13" s="248" t="s">
        <v>4</v>
      </c>
      <c r="D13" s="248" t="s">
        <v>2</v>
      </c>
      <c r="E13" s="248" t="s">
        <v>2</v>
      </c>
      <c r="F13" s="248" t="s">
        <v>2</v>
      </c>
      <c r="G13" s="248" t="s">
        <v>2</v>
      </c>
      <c r="H13" s="248" t="s">
        <v>2</v>
      </c>
      <c r="I13" s="248" t="s">
        <v>2</v>
      </c>
      <c r="J13" s="248" t="s">
        <v>2</v>
      </c>
      <c r="K13" s="282" t="s">
        <v>2</v>
      </c>
      <c r="L13" s="248" t="s">
        <v>2</v>
      </c>
      <c r="M13" s="248" t="s">
        <v>2</v>
      </c>
      <c r="N13" s="248" t="s">
        <v>2</v>
      </c>
      <c r="O13" s="248" t="s">
        <v>2</v>
      </c>
      <c r="P13" s="249" t="s">
        <v>2</v>
      </c>
      <c r="Q13" s="151" t="s">
        <v>563</v>
      </c>
      <c r="R13" s="36" t="str">
        <f t="shared" si="0"/>
        <v>0</v>
      </c>
      <c r="S13" s="36" t="str">
        <f t="shared" si="1"/>
        <v>0</v>
      </c>
      <c r="T13" s="36" t="str">
        <f t="shared" si="2"/>
        <v>0</v>
      </c>
      <c r="U13" s="36" t="str">
        <f t="shared" si="3"/>
        <v>0</v>
      </c>
      <c r="V13" s="36" t="str">
        <f t="shared" si="4"/>
        <v>minimo</v>
      </c>
      <c r="W13" s="20"/>
    </row>
    <row r="14" spans="1:23" ht="60" x14ac:dyDescent="0.25">
      <c r="A14" s="64" t="s">
        <v>195</v>
      </c>
      <c r="B14" s="71" t="s">
        <v>57</v>
      </c>
      <c r="C14" s="248" t="s">
        <v>3</v>
      </c>
      <c r="D14" s="248" t="s">
        <v>3</v>
      </c>
      <c r="E14" s="248" t="s">
        <v>2</v>
      </c>
      <c r="F14" s="248" t="s">
        <v>3</v>
      </c>
      <c r="G14" s="248" t="s">
        <v>2</v>
      </c>
      <c r="H14" s="248" t="s">
        <v>2</v>
      </c>
      <c r="I14" s="248" t="s">
        <v>2</v>
      </c>
      <c r="J14" s="248" t="s">
        <v>2</v>
      </c>
      <c r="K14" s="282" t="s">
        <v>3</v>
      </c>
      <c r="L14" s="248" t="s">
        <v>4</v>
      </c>
      <c r="M14" s="248" t="s">
        <v>2</v>
      </c>
      <c r="N14" s="248" t="s">
        <v>2</v>
      </c>
      <c r="O14" s="248" t="s">
        <v>2</v>
      </c>
      <c r="P14" s="249" t="s">
        <v>3</v>
      </c>
      <c r="Q14" s="151" t="s">
        <v>612</v>
      </c>
      <c r="R14" s="36" t="str">
        <f t="shared" si="0"/>
        <v>0</v>
      </c>
      <c r="S14" s="36" t="str">
        <f t="shared" si="1"/>
        <v>0</v>
      </c>
      <c r="T14" s="36" t="str">
        <f t="shared" si="2"/>
        <v>medio</v>
      </c>
      <c r="U14" s="36" t="str">
        <f t="shared" si="3"/>
        <v>0</v>
      </c>
      <c r="V14" s="36" t="str">
        <f t="shared" si="4"/>
        <v>0</v>
      </c>
      <c r="W14" s="20" t="s">
        <v>252</v>
      </c>
    </row>
    <row r="15" spans="1:23" ht="48" x14ac:dyDescent="0.25">
      <c r="A15" s="64" t="s">
        <v>196</v>
      </c>
      <c r="B15" s="71" t="s">
        <v>58</v>
      </c>
      <c r="C15" s="248" t="s">
        <v>3</v>
      </c>
      <c r="D15" s="248" t="s">
        <v>3</v>
      </c>
      <c r="E15" s="248" t="s">
        <v>2</v>
      </c>
      <c r="F15" s="248" t="s">
        <v>2</v>
      </c>
      <c r="G15" s="248" t="s">
        <v>2</v>
      </c>
      <c r="H15" s="248" t="s">
        <v>2</v>
      </c>
      <c r="I15" s="248" t="s">
        <v>2</v>
      </c>
      <c r="J15" s="248" t="s">
        <v>2</v>
      </c>
      <c r="K15" s="282" t="s">
        <v>2</v>
      </c>
      <c r="L15" s="248" t="s">
        <v>4</v>
      </c>
      <c r="M15" s="248" t="s">
        <v>3</v>
      </c>
      <c r="N15" s="248" t="s">
        <v>2</v>
      </c>
      <c r="O15" s="248" t="s">
        <v>2</v>
      </c>
      <c r="P15" s="249" t="s">
        <v>3</v>
      </c>
      <c r="Q15" s="151" t="s">
        <v>613</v>
      </c>
      <c r="R15" s="36" t="str">
        <f t="shared" si="0"/>
        <v>0</v>
      </c>
      <c r="S15" s="36" t="str">
        <f t="shared" si="1"/>
        <v>0</v>
      </c>
      <c r="T15" s="36" t="str">
        <f t="shared" si="2"/>
        <v>0</v>
      </c>
      <c r="U15" s="36" t="str">
        <f t="shared" si="3"/>
        <v>basso</v>
      </c>
      <c r="V15" s="36" t="str">
        <f t="shared" si="4"/>
        <v>0</v>
      </c>
      <c r="W15" s="20" t="s">
        <v>252</v>
      </c>
    </row>
    <row r="16" spans="1:23" ht="27" x14ac:dyDescent="0.25">
      <c r="A16" s="64" t="s">
        <v>197</v>
      </c>
      <c r="B16" s="71" t="s">
        <v>59</v>
      </c>
      <c r="C16" s="248" t="s">
        <v>3</v>
      </c>
      <c r="D16" s="248" t="s">
        <v>2</v>
      </c>
      <c r="E16" s="248" t="s">
        <v>2</v>
      </c>
      <c r="F16" s="248" t="s">
        <v>2</v>
      </c>
      <c r="G16" s="248" t="s">
        <v>2</v>
      </c>
      <c r="H16" s="248" t="s">
        <v>2</v>
      </c>
      <c r="I16" s="248" t="s">
        <v>2</v>
      </c>
      <c r="J16" s="248" t="s">
        <v>2</v>
      </c>
      <c r="K16" s="282" t="s">
        <v>2</v>
      </c>
      <c r="L16" s="248" t="s">
        <v>2</v>
      </c>
      <c r="M16" s="248" t="s">
        <v>2</v>
      </c>
      <c r="N16" s="248" t="s">
        <v>2</v>
      </c>
      <c r="O16" s="248" t="s">
        <v>2</v>
      </c>
      <c r="P16" s="249" t="s">
        <v>2</v>
      </c>
      <c r="Q16" s="151" t="s">
        <v>562</v>
      </c>
      <c r="R16" s="36" t="str">
        <f t="shared" si="0"/>
        <v>0</v>
      </c>
      <c r="S16" s="36" t="str">
        <f t="shared" si="1"/>
        <v>0</v>
      </c>
      <c r="T16" s="36" t="str">
        <f t="shared" si="2"/>
        <v>0</v>
      </c>
      <c r="U16" s="36" t="str">
        <f t="shared" si="3"/>
        <v>0</v>
      </c>
      <c r="V16" s="36" t="str">
        <f t="shared" si="4"/>
        <v>minimo</v>
      </c>
      <c r="W16" s="20"/>
    </row>
    <row r="17" spans="1:23" ht="60" x14ac:dyDescent="0.25">
      <c r="A17" s="73" t="s">
        <v>198</v>
      </c>
      <c r="B17" s="72" t="s">
        <v>60</v>
      </c>
      <c r="C17" s="248" t="s">
        <v>2</v>
      </c>
      <c r="D17" s="248" t="s">
        <v>4</v>
      </c>
      <c r="E17" s="248" t="s">
        <v>2</v>
      </c>
      <c r="F17" s="248" t="s">
        <v>2</v>
      </c>
      <c r="G17" s="248" t="s">
        <v>3</v>
      </c>
      <c r="H17" s="248" t="s">
        <v>2</v>
      </c>
      <c r="I17" s="248" t="s">
        <v>2</v>
      </c>
      <c r="J17" s="248" t="s">
        <v>2</v>
      </c>
      <c r="K17" s="282" t="s">
        <v>3</v>
      </c>
      <c r="L17" s="248" t="s">
        <v>4</v>
      </c>
      <c r="M17" s="248" t="s">
        <v>2</v>
      </c>
      <c r="N17" s="248" t="s">
        <v>3</v>
      </c>
      <c r="O17" s="248" t="s">
        <v>2</v>
      </c>
      <c r="P17" s="117" t="s">
        <v>3</v>
      </c>
      <c r="Q17" s="151" t="s">
        <v>565</v>
      </c>
      <c r="R17" s="36" t="str">
        <f t="shared" si="0"/>
        <v>0</v>
      </c>
      <c r="S17" s="36" t="str">
        <f t="shared" si="1"/>
        <v>0</v>
      </c>
      <c r="T17" s="36" t="str">
        <f t="shared" si="2"/>
        <v>medio</v>
      </c>
      <c r="U17" s="36" t="str">
        <f t="shared" si="3"/>
        <v>0</v>
      </c>
      <c r="V17" s="36" t="str">
        <f t="shared" si="4"/>
        <v>0</v>
      </c>
      <c r="W17" s="20" t="s">
        <v>251</v>
      </c>
    </row>
    <row r="18" spans="1:23" x14ac:dyDescent="0.2">
      <c r="A18" s="101"/>
      <c r="B18" s="101"/>
    </row>
  </sheetData>
  <mergeCells count="5">
    <mergeCell ref="A2:B2"/>
    <mergeCell ref="C2:H2"/>
    <mergeCell ref="L2:P2"/>
    <mergeCell ref="R2:U2"/>
    <mergeCell ref="R3:U3"/>
  </mergeCells>
  <pageMargins left="0.7" right="0.7" top="0.75" bottom="0.75" header="0.3" footer="0.3"/>
  <pageSetup paperSize="8"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DB3A0-DC01-49FC-99F3-F27398F2D87F}">
  <dimension ref="A1:W17"/>
  <sheetViews>
    <sheetView topLeftCell="A7" zoomScale="80" zoomScaleNormal="80" workbookViewId="0">
      <selection activeCell="E18" sqref="E18"/>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23" width="12.42578125" style="83" customWidth="1"/>
    <col min="24" max="16384" width="8.85546875" style="83"/>
  </cols>
  <sheetData>
    <row r="1" spans="1:23" x14ac:dyDescent="0.2">
      <c r="Q1" s="86"/>
    </row>
    <row r="2" spans="1:23" s="23" customFormat="1" ht="42" customHeight="1" x14ac:dyDescent="0.2">
      <c r="A2" s="293" t="s">
        <v>366</v>
      </c>
      <c r="B2" s="286"/>
      <c r="C2" s="287" t="s">
        <v>1</v>
      </c>
      <c r="D2" s="287"/>
      <c r="E2" s="287"/>
      <c r="F2" s="287"/>
      <c r="G2" s="287"/>
      <c r="H2" s="287"/>
      <c r="I2" s="80"/>
      <c r="J2" s="80"/>
      <c r="K2" s="22"/>
      <c r="L2" s="288" t="s">
        <v>0</v>
      </c>
      <c r="M2" s="289"/>
      <c r="N2" s="289"/>
      <c r="O2" s="289"/>
      <c r="P2" s="290"/>
      <c r="Q2" s="32"/>
      <c r="R2" s="291"/>
      <c r="S2" s="291"/>
      <c r="T2" s="291"/>
      <c r="U2" s="291"/>
      <c r="V2" s="81"/>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82"/>
      <c r="W3" s="28" t="s">
        <v>255</v>
      </c>
    </row>
    <row r="4" spans="1:23" s="86" customFormat="1" ht="72" x14ac:dyDescent="0.25">
      <c r="A4" s="64" t="s">
        <v>62</v>
      </c>
      <c r="B4" s="71" t="s">
        <v>258</v>
      </c>
      <c r="C4" s="140" t="s">
        <v>4</v>
      </c>
      <c r="D4" s="140" t="s">
        <v>2</v>
      </c>
      <c r="E4" s="140" t="s">
        <v>2</v>
      </c>
      <c r="F4" s="140" t="s">
        <v>2</v>
      </c>
      <c r="G4" s="140" t="s">
        <v>2</v>
      </c>
      <c r="H4" s="140" t="s">
        <v>2</v>
      </c>
      <c r="I4" s="140" t="s">
        <v>2</v>
      </c>
      <c r="J4" s="140" t="s">
        <v>2</v>
      </c>
      <c r="K4" s="117" t="s">
        <v>2</v>
      </c>
      <c r="L4" s="140" t="s">
        <v>2</v>
      </c>
      <c r="M4" s="140" t="s">
        <v>2</v>
      </c>
      <c r="N4" s="140" t="s">
        <v>2</v>
      </c>
      <c r="O4" s="140" t="s">
        <v>2</v>
      </c>
      <c r="P4" s="117" t="s">
        <v>2</v>
      </c>
      <c r="Q4" s="151" t="s">
        <v>561</v>
      </c>
      <c r="R4" s="36" t="str">
        <f>IF(AND($K4="alto", $P4="alto"),"alto","0")</f>
        <v>0</v>
      </c>
      <c r="S4" s="36" t="str">
        <f>IF(OR(AND($K4="alto",$P4="medio"), AND($K4="medio",$P4="alto")),"critico","0")</f>
        <v>0</v>
      </c>
      <c r="T4" s="36" t="str">
        <f>IF(OR(AND($K4="alto",$P4="basso"), AND($K4="medio",$P4="medio"),AND($K4="basso",$P4="alto")),"medio","0")</f>
        <v>0</v>
      </c>
      <c r="U4" s="36" t="str">
        <f>IF(OR(AND($K4="medio",$P4="basso"), AND($K4="basso",$P4="medio")),"basso","0")</f>
        <v>0</v>
      </c>
      <c r="V4" s="36" t="str">
        <f>IF(AND($K4="basso", $P4="basso"),"minimo","0")</f>
        <v>minimo</v>
      </c>
      <c r="W4" s="29"/>
    </row>
    <row r="5" spans="1:23" s="86" customFormat="1" ht="72" x14ac:dyDescent="0.25">
      <c r="A5" s="64" t="s">
        <v>63</v>
      </c>
      <c r="B5" s="71" t="s">
        <v>64</v>
      </c>
      <c r="C5" s="140" t="s">
        <v>3</v>
      </c>
      <c r="D5" s="140" t="s">
        <v>2</v>
      </c>
      <c r="E5" s="140" t="s">
        <v>2</v>
      </c>
      <c r="F5" s="140" t="s">
        <v>2</v>
      </c>
      <c r="G5" s="140" t="s">
        <v>2</v>
      </c>
      <c r="H5" s="140" t="s">
        <v>2</v>
      </c>
      <c r="I5" s="140" t="s">
        <v>2</v>
      </c>
      <c r="J5" s="140" t="s">
        <v>2</v>
      </c>
      <c r="K5" s="117" t="s">
        <v>2</v>
      </c>
      <c r="L5" s="140" t="s">
        <v>2</v>
      </c>
      <c r="M5" s="140" t="s">
        <v>2</v>
      </c>
      <c r="N5" s="140" t="s">
        <v>2</v>
      </c>
      <c r="O5" s="140" t="s">
        <v>2</v>
      </c>
      <c r="P5" s="117" t="s">
        <v>2</v>
      </c>
      <c r="Q5" s="151" t="s">
        <v>561</v>
      </c>
      <c r="R5" s="36" t="str">
        <f t="shared" ref="R5:R16" si="0">IF(AND($K5="alto", $P5="alto"),"alto","0")</f>
        <v>0</v>
      </c>
      <c r="S5" s="36" t="str">
        <f t="shared" ref="S5:S16" si="1">IF(OR(AND($K5="alto",$P5="medio"), AND($K5="medio",$P5="alto")),"critico","0")</f>
        <v>0</v>
      </c>
      <c r="T5" s="36" t="str">
        <f t="shared" ref="T5:T16" si="2">IF(OR(AND($K5="alto",$P5="basso"), AND($K5="medio",$P5="medio"),AND($K5="basso",$P5="alto")),"medio","0")</f>
        <v>0</v>
      </c>
      <c r="U5" s="36" t="str">
        <f t="shared" ref="U5:U16" si="3">IF(OR(AND($K5="medio",$P5="basso"), AND($K5="basso",$P5="medio")),"basso","0")</f>
        <v>0</v>
      </c>
      <c r="V5" s="36" t="str">
        <f t="shared" ref="V5:V16" si="4">IF(AND($K5="basso", $P5="basso"),"minimo","0")</f>
        <v>minimo</v>
      </c>
      <c r="W5" s="29"/>
    </row>
    <row r="6" spans="1:23" s="86" customFormat="1" ht="54" x14ac:dyDescent="0.25">
      <c r="A6" s="64" t="s">
        <v>65</v>
      </c>
      <c r="B6" s="71" t="s">
        <v>262</v>
      </c>
      <c r="C6" s="140" t="s">
        <v>3</v>
      </c>
      <c r="D6" s="140" t="s">
        <v>2</v>
      </c>
      <c r="E6" s="140" t="s">
        <v>2</v>
      </c>
      <c r="F6" s="140" t="s">
        <v>2</v>
      </c>
      <c r="G6" s="140" t="s">
        <v>2</v>
      </c>
      <c r="H6" s="140" t="s">
        <v>2</v>
      </c>
      <c r="I6" s="140" t="s">
        <v>2</v>
      </c>
      <c r="J6" s="140" t="s">
        <v>2</v>
      </c>
      <c r="K6" s="117" t="s">
        <v>2</v>
      </c>
      <c r="L6" s="140" t="s">
        <v>2</v>
      </c>
      <c r="M6" s="140" t="s">
        <v>2</v>
      </c>
      <c r="N6" s="140" t="s">
        <v>2</v>
      </c>
      <c r="O6" s="140" t="s">
        <v>2</v>
      </c>
      <c r="P6" s="117" t="s">
        <v>2</v>
      </c>
      <c r="Q6" s="151" t="s">
        <v>562</v>
      </c>
      <c r="R6" s="36" t="str">
        <f t="shared" si="0"/>
        <v>0</v>
      </c>
      <c r="S6" s="36" t="str">
        <f t="shared" si="1"/>
        <v>0</v>
      </c>
      <c r="T6" s="36" t="str">
        <f t="shared" si="2"/>
        <v>0</v>
      </c>
      <c r="U6" s="36" t="str">
        <f t="shared" si="3"/>
        <v>0</v>
      </c>
      <c r="V6" s="36" t="str">
        <f t="shared" si="4"/>
        <v>minimo</v>
      </c>
      <c r="W6" s="29"/>
    </row>
    <row r="7" spans="1:23" ht="81" x14ac:dyDescent="0.25">
      <c r="A7" s="64" t="s">
        <v>66</v>
      </c>
      <c r="B7" s="71" t="s">
        <v>263</v>
      </c>
      <c r="C7" s="140" t="s">
        <v>4</v>
      </c>
      <c r="D7" s="140" t="s">
        <v>2</v>
      </c>
      <c r="E7" s="140" t="s">
        <v>2</v>
      </c>
      <c r="F7" s="140" t="s">
        <v>2</v>
      </c>
      <c r="G7" s="140" t="s">
        <v>2</v>
      </c>
      <c r="H7" s="140" t="s">
        <v>2</v>
      </c>
      <c r="I7" s="140" t="s">
        <v>2</v>
      </c>
      <c r="J7" s="140" t="s">
        <v>2</v>
      </c>
      <c r="K7" s="117" t="s">
        <v>2</v>
      </c>
      <c r="L7" s="140" t="s">
        <v>4</v>
      </c>
      <c r="M7" s="140" t="s">
        <v>2</v>
      </c>
      <c r="N7" s="140" t="s">
        <v>2</v>
      </c>
      <c r="O7" s="140" t="s">
        <v>2</v>
      </c>
      <c r="P7" s="117" t="s">
        <v>2</v>
      </c>
      <c r="Q7" s="151" t="s">
        <v>562</v>
      </c>
      <c r="R7" s="36" t="str">
        <f t="shared" si="0"/>
        <v>0</v>
      </c>
      <c r="S7" s="36" t="str">
        <f t="shared" si="1"/>
        <v>0</v>
      </c>
      <c r="T7" s="36" t="str">
        <f t="shared" si="2"/>
        <v>0</v>
      </c>
      <c r="U7" s="36" t="str">
        <f t="shared" si="3"/>
        <v>0</v>
      </c>
      <c r="V7" s="36" t="str">
        <f t="shared" si="4"/>
        <v>minimo</v>
      </c>
      <c r="W7" s="29"/>
    </row>
    <row r="8" spans="1:23" ht="67.5" x14ac:dyDescent="0.25">
      <c r="A8" s="64" t="s">
        <v>67</v>
      </c>
      <c r="B8" s="71" t="s">
        <v>69</v>
      </c>
      <c r="C8" s="140" t="s">
        <v>4</v>
      </c>
      <c r="D8" s="140" t="s">
        <v>2</v>
      </c>
      <c r="E8" s="140" t="s">
        <v>2</v>
      </c>
      <c r="F8" s="140" t="s">
        <v>2</v>
      </c>
      <c r="G8" s="140" t="s">
        <v>2</v>
      </c>
      <c r="H8" s="140" t="s">
        <v>2</v>
      </c>
      <c r="I8" s="140" t="s">
        <v>2</v>
      </c>
      <c r="J8" s="140" t="s">
        <v>2</v>
      </c>
      <c r="K8" s="117" t="s">
        <v>2</v>
      </c>
      <c r="L8" s="140" t="s">
        <v>4</v>
      </c>
      <c r="M8" s="140" t="s">
        <v>2</v>
      </c>
      <c r="N8" s="140" t="s">
        <v>2</v>
      </c>
      <c r="O8" s="140" t="s">
        <v>2</v>
      </c>
      <c r="P8" s="117" t="s">
        <v>2</v>
      </c>
      <c r="Q8" s="151" t="s">
        <v>562</v>
      </c>
      <c r="R8" s="36" t="str">
        <f t="shared" si="0"/>
        <v>0</v>
      </c>
      <c r="S8" s="36" t="str">
        <f t="shared" si="1"/>
        <v>0</v>
      </c>
      <c r="T8" s="36" t="str">
        <f t="shared" si="2"/>
        <v>0</v>
      </c>
      <c r="U8" s="36" t="str">
        <f t="shared" si="3"/>
        <v>0</v>
      </c>
      <c r="V8" s="36" t="str">
        <f t="shared" si="4"/>
        <v>minimo</v>
      </c>
      <c r="W8" s="29"/>
    </row>
    <row r="9" spans="1:23" ht="67.5" x14ac:dyDescent="0.25">
      <c r="A9" s="64" t="s">
        <v>68</v>
      </c>
      <c r="B9" s="71" t="s">
        <v>71</v>
      </c>
      <c r="C9" s="140" t="s">
        <v>3</v>
      </c>
      <c r="D9" s="140" t="s">
        <v>3</v>
      </c>
      <c r="E9" s="140" t="s">
        <v>2</v>
      </c>
      <c r="F9" s="140" t="s">
        <v>3</v>
      </c>
      <c r="G9" s="140" t="s">
        <v>2</v>
      </c>
      <c r="H9" s="140" t="s">
        <v>2</v>
      </c>
      <c r="I9" s="140" t="s">
        <v>2</v>
      </c>
      <c r="J9" s="140" t="s">
        <v>2</v>
      </c>
      <c r="K9" s="117" t="s">
        <v>3</v>
      </c>
      <c r="L9" s="140" t="s">
        <v>4</v>
      </c>
      <c r="M9" s="140" t="s">
        <v>2</v>
      </c>
      <c r="N9" s="140" t="s">
        <v>2</v>
      </c>
      <c r="O9" s="140" t="s">
        <v>2</v>
      </c>
      <c r="P9" s="117" t="s">
        <v>2</v>
      </c>
      <c r="Q9" s="151" t="s">
        <v>562</v>
      </c>
      <c r="R9" s="36" t="str">
        <f t="shared" si="0"/>
        <v>0</v>
      </c>
      <c r="S9" s="36" t="str">
        <f t="shared" si="1"/>
        <v>0</v>
      </c>
      <c r="T9" s="36" t="str">
        <f t="shared" si="2"/>
        <v>0</v>
      </c>
      <c r="U9" s="36" t="str">
        <f t="shared" si="3"/>
        <v>basso</v>
      </c>
      <c r="V9" s="36" t="str">
        <f t="shared" si="4"/>
        <v>0</v>
      </c>
      <c r="W9" s="29" t="s">
        <v>135</v>
      </c>
    </row>
    <row r="10" spans="1:23" ht="54" x14ac:dyDescent="0.25">
      <c r="A10" s="64" t="s">
        <v>70</v>
      </c>
      <c r="B10" s="71" t="s">
        <v>73</v>
      </c>
      <c r="C10" s="140" t="s">
        <v>4</v>
      </c>
      <c r="D10" s="140" t="s">
        <v>3</v>
      </c>
      <c r="E10" s="140" t="s">
        <v>2</v>
      </c>
      <c r="F10" s="140" t="s">
        <v>3</v>
      </c>
      <c r="G10" s="140" t="s">
        <v>2</v>
      </c>
      <c r="H10" s="140" t="s">
        <v>2</v>
      </c>
      <c r="I10" s="140" t="s">
        <v>2</v>
      </c>
      <c r="J10" s="140" t="s">
        <v>2</v>
      </c>
      <c r="K10" s="117" t="s">
        <v>3</v>
      </c>
      <c r="L10" s="140" t="s">
        <v>4</v>
      </c>
      <c r="M10" s="140" t="s">
        <v>2</v>
      </c>
      <c r="N10" s="140" t="s">
        <v>2</v>
      </c>
      <c r="O10" s="140" t="s">
        <v>2</v>
      </c>
      <c r="P10" s="117" t="s">
        <v>2</v>
      </c>
      <c r="Q10" s="151" t="s">
        <v>562</v>
      </c>
      <c r="R10" s="36" t="str">
        <f t="shared" si="0"/>
        <v>0</v>
      </c>
      <c r="S10" s="36" t="str">
        <f t="shared" si="1"/>
        <v>0</v>
      </c>
      <c r="T10" s="36" t="str">
        <f t="shared" si="2"/>
        <v>0</v>
      </c>
      <c r="U10" s="36" t="str">
        <f t="shared" si="3"/>
        <v>basso</v>
      </c>
      <c r="V10" s="36" t="str">
        <f t="shared" si="4"/>
        <v>0</v>
      </c>
      <c r="W10" s="29" t="s">
        <v>251</v>
      </c>
    </row>
    <row r="11" spans="1:23" ht="67.5" x14ac:dyDescent="0.25">
      <c r="A11" s="64" t="s">
        <v>72</v>
      </c>
      <c r="B11" s="71" t="s">
        <v>150</v>
      </c>
      <c r="C11" s="140" t="s">
        <v>4</v>
      </c>
      <c r="D11" s="140" t="s">
        <v>2</v>
      </c>
      <c r="E11" s="140" t="s">
        <v>2</v>
      </c>
      <c r="F11" s="140" t="s">
        <v>3</v>
      </c>
      <c r="G11" s="140" t="s">
        <v>2</v>
      </c>
      <c r="H11" s="140" t="s">
        <v>2</v>
      </c>
      <c r="I11" s="140" t="s">
        <v>2</v>
      </c>
      <c r="J11" s="140" t="s">
        <v>2</v>
      </c>
      <c r="K11" s="117" t="s">
        <v>3</v>
      </c>
      <c r="L11" s="140" t="s">
        <v>3</v>
      </c>
      <c r="M11" s="140" t="s">
        <v>2</v>
      </c>
      <c r="N11" s="140" t="s">
        <v>2</v>
      </c>
      <c r="O11" s="140" t="s">
        <v>2</v>
      </c>
      <c r="P11" s="117" t="s">
        <v>2</v>
      </c>
      <c r="Q11" s="151" t="s">
        <v>562</v>
      </c>
      <c r="R11" s="36" t="str">
        <f t="shared" si="0"/>
        <v>0</v>
      </c>
      <c r="S11" s="36" t="str">
        <f t="shared" si="1"/>
        <v>0</v>
      </c>
      <c r="T11" s="36" t="str">
        <f t="shared" si="2"/>
        <v>0</v>
      </c>
      <c r="U11" s="36" t="str">
        <f t="shared" si="3"/>
        <v>basso</v>
      </c>
      <c r="V11" s="36" t="str">
        <f t="shared" si="4"/>
        <v>0</v>
      </c>
      <c r="W11" s="29" t="s">
        <v>251</v>
      </c>
    </row>
    <row r="12" spans="1:23" ht="27" x14ac:dyDescent="0.25">
      <c r="A12" s="64" t="s">
        <v>74</v>
      </c>
      <c r="B12" s="71" t="s">
        <v>76</v>
      </c>
      <c r="C12" s="140" t="s">
        <v>3</v>
      </c>
      <c r="D12" s="140" t="s">
        <v>4</v>
      </c>
      <c r="E12" s="140" t="s">
        <v>2</v>
      </c>
      <c r="F12" s="140" t="s">
        <v>3</v>
      </c>
      <c r="G12" s="140" t="s">
        <v>2</v>
      </c>
      <c r="H12" s="140" t="s">
        <v>2</v>
      </c>
      <c r="I12" s="140" t="s">
        <v>2</v>
      </c>
      <c r="J12" s="140" t="s">
        <v>2</v>
      </c>
      <c r="K12" s="117" t="s">
        <v>2</v>
      </c>
      <c r="L12" s="140" t="s">
        <v>2</v>
      </c>
      <c r="M12" s="140" t="s">
        <v>2</v>
      </c>
      <c r="N12" s="140" t="s">
        <v>2</v>
      </c>
      <c r="O12" s="140" t="s">
        <v>2</v>
      </c>
      <c r="P12" s="117" t="s">
        <v>2</v>
      </c>
      <c r="Q12" s="151" t="s">
        <v>563</v>
      </c>
      <c r="R12" s="36" t="str">
        <f t="shared" si="0"/>
        <v>0</v>
      </c>
      <c r="S12" s="36" t="str">
        <f t="shared" si="1"/>
        <v>0</v>
      </c>
      <c r="T12" s="36" t="str">
        <f t="shared" si="2"/>
        <v>0</v>
      </c>
      <c r="U12" s="36" t="str">
        <f t="shared" si="3"/>
        <v>0</v>
      </c>
      <c r="V12" s="36" t="str">
        <f t="shared" si="4"/>
        <v>minimo</v>
      </c>
      <c r="W12" s="29"/>
    </row>
    <row r="13" spans="1:23" ht="40.5" x14ac:dyDescent="0.25">
      <c r="A13" s="64" t="s">
        <v>151</v>
      </c>
      <c r="B13" s="71" t="s">
        <v>77</v>
      </c>
      <c r="C13" s="140" t="s">
        <v>3</v>
      </c>
      <c r="D13" s="140" t="s">
        <v>2</v>
      </c>
      <c r="E13" s="140" t="s">
        <v>2</v>
      </c>
      <c r="F13" s="140" t="s">
        <v>3</v>
      </c>
      <c r="G13" s="140" t="s">
        <v>2</v>
      </c>
      <c r="H13" s="140" t="s">
        <v>2</v>
      </c>
      <c r="I13" s="140" t="s">
        <v>2</v>
      </c>
      <c r="J13" s="140" t="s">
        <v>2</v>
      </c>
      <c r="K13" s="117" t="s">
        <v>2</v>
      </c>
      <c r="L13" s="140" t="s">
        <v>2</v>
      </c>
      <c r="M13" s="140" t="s">
        <v>2</v>
      </c>
      <c r="N13" s="140" t="s">
        <v>2</v>
      </c>
      <c r="O13" s="140" t="s">
        <v>2</v>
      </c>
      <c r="P13" s="117" t="s">
        <v>2</v>
      </c>
      <c r="Q13" s="151" t="s">
        <v>563</v>
      </c>
      <c r="R13" s="36" t="str">
        <f t="shared" si="0"/>
        <v>0</v>
      </c>
      <c r="S13" s="36" t="str">
        <f t="shared" si="1"/>
        <v>0</v>
      </c>
      <c r="T13" s="36" t="str">
        <f t="shared" si="2"/>
        <v>0</v>
      </c>
      <c r="U13" s="36" t="str">
        <f t="shared" si="3"/>
        <v>0</v>
      </c>
      <c r="V13" s="36" t="str">
        <f t="shared" si="4"/>
        <v>minimo</v>
      </c>
      <c r="W13" s="29"/>
    </row>
    <row r="14" spans="1:23" ht="67.5" x14ac:dyDescent="0.25">
      <c r="A14" s="64" t="s">
        <v>75</v>
      </c>
      <c r="B14" s="71" t="s">
        <v>81</v>
      </c>
      <c r="C14" s="140" t="s">
        <v>4</v>
      </c>
      <c r="D14" s="140" t="s">
        <v>4</v>
      </c>
      <c r="E14" s="140" t="s">
        <v>2</v>
      </c>
      <c r="F14" s="140" t="s">
        <v>3</v>
      </c>
      <c r="G14" s="140" t="s">
        <v>2</v>
      </c>
      <c r="H14" s="140" t="s">
        <v>2</v>
      </c>
      <c r="I14" s="140" t="s">
        <v>2</v>
      </c>
      <c r="J14" s="140" t="s">
        <v>2</v>
      </c>
      <c r="K14" s="117" t="s">
        <v>2</v>
      </c>
      <c r="L14" s="140" t="s">
        <v>3</v>
      </c>
      <c r="M14" s="140" t="s">
        <v>2</v>
      </c>
      <c r="N14" s="140" t="s">
        <v>2</v>
      </c>
      <c r="O14" s="140" t="s">
        <v>2</v>
      </c>
      <c r="P14" s="117" t="s">
        <v>2</v>
      </c>
      <c r="Q14" s="151" t="s">
        <v>564</v>
      </c>
      <c r="R14" s="36" t="str">
        <f t="shared" si="0"/>
        <v>0</v>
      </c>
      <c r="S14" s="36" t="str">
        <f t="shared" si="1"/>
        <v>0</v>
      </c>
      <c r="T14" s="36" t="str">
        <f t="shared" si="2"/>
        <v>0</v>
      </c>
      <c r="U14" s="36" t="str">
        <f t="shared" si="3"/>
        <v>0</v>
      </c>
      <c r="V14" s="36" t="str">
        <f t="shared" si="4"/>
        <v>minimo</v>
      </c>
      <c r="W14" s="29"/>
    </row>
    <row r="15" spans="1:23" ht="94.5" x14ac:dyDescent="0.25">
      <c r="A15" s="64" t="s">
        <v>152</v>
      </c>
      <c r="B15" s="71" t="s">
        <v>82</v>
      </c>
      <c r="C15" s="140" t="s">
        <v>4</v>
      </c>
      <c r="D15" s="140" t="s">
        <v>4</v>
      </c>
      <c r="E15" s="140" t="s">
        <v>2</v>
      </c>
      <c r="F15" s="140" t="s">
        <v>3</v>
      </c>
      <c r="G15" s="140" t="s">
        <v>2</v>
      </c>
      <c r="H15" s="140" t="s">
        <v>2</v>
      </c>
      <c r="I15" s="140" t="s">
        <v>2</v>
      </c>
      <c r="J15" s="140" t="s">
        <v>2</v>
      </c>
      <c r="K15" s="117" t="s">
        <v>4</v>
      </c>
      <c r="L15" s="140" t="s">
        <v>3</v>
      </c>
      <c r="M15" s="140" t="s">
        <v>2</v>
      </c>
      <c r="N15" s="140" t="s">
        <v>2</v>
      </c>
      <c r="O15" s="140" t="s">
        <v>2</v>
      </c>
      <c r="P15" s="117" t="s">
        <v>2</v>
      </c>
      <c r="Q15" s="151" t="s">
        <v>562</v>
      </c>
      <c r="R15" s="36" t="str">
        <f t="shared" si="0"/>
        <v>0</v>
      </c>
      <c r="S15" s="36" t="str">
        <f t="shared" si="1"/>
        <v>0</v>
      </c>
      <c r="T15" s="36" t="str">
        <f t="shared" si="2"/>
        <v>medio</v>
      </c>
      <c r="U15" s="36" t="str">
        <f t="shared" si="3"/>
        <v>0</v>
      </c>
      <c r="V15" s="36" t="str">
        <f t="shared" si="4"/>
        <v>0</v>
      </c>
      <c r="W15" s="29" t="s">
        <v>135</v>
      </c>
    </row>
    <row r="16" spans="1:23" ht="60" x14ac:dyDescent="0.25">
      <c r="A16" s="64" t="s">
        <v>78</v>
      </c>
      <c r="B16" s="71" t="s">
        <v>83</v>
      </c>
      <c r="C16" s="140" t="s">
        <v>2</v>
      </c>
      <c r="D16" s="140" t="s">
        <v>4</v>
      </c>
      <c r="E16" s="140" t="s">
        <v>2</v>
      </c>
      <c r="F16" s="140" t="s">
        <v>2</v>
      </c>
      <c r="G16" s="140" t="s">
        <v>3</v>
      </c>
      <c r="H16" s="140" t="s">
        <v>2</v>
      </c>
      <c r="I16" s="140" t="s">
        <v>2</v>
      </c>
      <c r="J16" s="140" t="s">
        <v>2</v>
      </c>
      <c r="K16" s="117" t="s">
        <v>3</v>
      </c>
      <c r="L16" s="140" t="s">
        <v>4</v>
      </c>
      <c r="M16" s="140" t="s">
        <v>2</v>
      </c>
      <c r="N16" s="140" t="s">
        <v>3</v>
      </c>
      <c r="O16" s="140" t="s">
        <v>2</v>
      </c>
      <c r="P16" s="117" t="s">
        <v>3</v>
      </c>
      <c r="Q16" s="151" t="s">
        <v>565</v>
      </c>
      <c r="R16" s="36" t="str">
        <f t="shared" si="0"/>
        <v>0</v>
      </c>
      <c r="S16" s="36" t="str">
        <f t="shared" si="1"/>
        <v>0</v>
      </c>
      <c r="T16" s="36" t="str">
        <f t="shared" si="2"/>
        <v>medio</v>
      </c>
      <c r="U16" s="36" t="str">
        <f t="shared" si="3"/>
        <v>0</v>
      </c>
      <c r="V16" s="36" t="str">
        <f t="shared" si="4"/>
        <v>0</v>
      </c>
      <c r="W16" s="29" t="s">
        <v>251</v>
      </c>
    </row>
    <row r="17" spans="1:17" x14ac:dyDescent="0.2">
      <c r="A17" s="101"/>
      <c r="B17" s="101"/>
      <c r="Q17" s="151"/>
    </row>
  </sheetData>
  <mergeCells count="5">
    <mergeCell ref="A2:B2"/>
    <mergeCell ref="C2:H2"/>
    <mergeCell ref="L2:P2"/>
    <mergeCell ref="R2:U2"/>
    <mergeCell ref="R3:U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CEC6B-3855-4138-A998-DB128BD33E47}">
  <dimension ref="A1:W18"/>
  <sheetViews>
    <sheetView zoomScaleNormal="100" workbookViewId="0">
      <pane xSplit="2" ySplit="3" topLeftCell="H4" activePane="bottomRight" state="frozen"/>
      <selection pane="topRight" activeCell="C1" sqref="C1"/>
      <selection pane="bottomLeft" activeCell="A4" sqref="A4"/>
      <selection pane="bottomRight" activeCell="G14" sqref="G14:G17"/>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156" customWidth="1"/>
    <col min="18" max="18" width="9.140625" style="87" customWidth="1"/>
    <col min="19" max="22" width="8.85546875" style="87"/>
    <col min="23" max="16384" width="8.85546875" style="83"/>
  </cols>
  <sheetData>
    <row r="1" spans="1:23" x14ac:dyDescent="0.2">
      <c r="Q1" s="152"/>
    </row>
    <row r="2" spans="1:23" s="23" customFormat="1" ht="28.15" customHeight="1" x14ac:dyDescent="0.2">
      <c r="A2" s="293" t="s">
        <v>84</v>
      </c>
      <c r="B2" s="286"/>
      <c r="C2" s="287" t="s">
        <v>1</v>
      </c>
      <c r="D2" s="287"/>
      <c r="E2" s="287"/>
      <c r="F2" s="287"/>
      <c r="G2" s="287"/>
      <c r="H2" s="287"/>
      <c r="I2" s="80"/>
      <c r="J2" s="80"/>
      <c r="K2" s="22"/>
      <c r="L2" s="288" t="s">
        <v>0</v>
      </c>
      <c r="M2" s="289"/>
      <c r="N2" s="289"/>
      <c r="O2" s="289"/>
      <c r="P2" s="290"/>
      <c r="Q2" s="153"/>
      <c r="R2" s="291"/>
      <c r="S2" s="291"/>
      <c r="T2" s="291"/>
      <c r="U2" s="291"/>
      <c r="V2" s="81"/>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82"/>
      <c r="W3" s="28" t="s">
        <v>255</v>
      </c>
    </row>
    <row r="4" spans="1:23" s="86" customFormat="1" ht="72" x14ac:dyDescent="0.25">
      <c r="A4" s="73" t="s">
        <v>85</v>
      </c>
      <c r="B4" s="72" t="s">
        <v>86</v>
      </c>
      <c r="C4" s="140" t="s">
        <v>3</v>
      </c>
      <c r="D4" s="116" t="s">
        <v>3</v>
      </c>
      <c r="E4" s="116" t="s">
        <v>2</v>
      </c>
      <c r="F4" s="116" t="s">
        <v>2</v>
      </c>
      <c r="G4" s="116" t="s">
        <v>2</v>
      </c>
      <c r="H4" s="116" t="s">
        <v>2</v>
      </c>
      <c r="I4" s="116" t="s">
        <v>2</v>
      </c>
      <c r="J4" s="116" t="s">
        <v>2</v>
      </c>
      <c r="K4" s="115" t="s">
        <v>2</v>
      </c>
      <c r="L4" s="116" t="s">
        <v>2</v>
      </c>
      <c r="M4" s="116" t="s">
        <v>2</v>
      </c>
      <c r="N4" s="116" t="s">
        <v>2</v>
      </c>
      <c r="O4" s="116" t="s">
        <v>2</v>
      </c>
      <c r="P4" s="115" t="s">
        <v>2</v>
      </c>
      <c r="Q4" s="154" t="s">
        <v>561</v>
      </c>
      <c r="R4" s="36" t="str">
        <f>IF(AND($K4="alto", $P4="alto"),"alto","0")</f>
        <v>0</v>
      </c>
      <c r="S4" s="36" t="str">
        <f>IF(OR(AND($K4="alto",$P4="medio"), AND($K4="medio",$P4="alto")),"critico","0")</f>
        <v>0</v>
      </c>
      <c r="T4" s="36" t="str">
        <f>IF(OR(AND($K4="alto",$P4="basso"), AND($K4="medio",$P4="medio"),AND($K4="basso",$P4="alto")),"medio","0")</f>
        <v>0</v>
      </c>
      <c r="U4" s="36" t="str">
        <f>IF(OR(AND($K4="medio",$P4="basso"), AND($K4="basso",$P4="medio")),"basso","0")</f>
        <v>0</v>
      </c>
      <c r="V4" s="36" t="str">
        <f>IF(AND($K4="basso", $P4="basso"),"minimo","0")</f>
        <v>minimo</v>
      </c>
      <c r="W4" s="20"/>
    </row>
    <row r="5" spans="1:23" s="86" customFormat="1" ht="121.5" x14ac:dyDescent="0.25">
      <c r="A5" s="73" t="s">
        <v>87</v>
      </c>
      <c r="B5" s="72" t="s">
        <v>88</v>
      </c>
      <c r="C5" s="140" t="s">
        <v>3</v>
      </c>
      <c r="D5" s="116" t="s">
        <v>3</v>
      </c>
      <c r="E5" s="116" t="s">
        <v>2</v>
      </c>
      <c r="F5" s="116" t="s">
        <v>2</v>
      </c>
      <c r="G5" s="116" t="s">
        <v>2</v>
      </c>
      <c r="H5" s="116" t="s">
        <v>2</v>
      </c>
      <c r="I5" s="116" t="s">
        <v>2</v>
      </c>
      <c r="J5" s="116" t="s">
        <v>2</v>
      </c>
      <c r="K5" s="115" t="s">
        <v>2</v>
      </c>
      <c r="L5" s="116" t="s">
        <v>2</v>
      </c>
      <c r="M5" s="116" t="s">
        <v>2</v>
      </c>
      <c r="N5" s="116" t="s">
        <v>2</v>
      </c>
      <c r="O5" s="116" t="s">
        <v>2</v>
      </c>
      <c r="P5" s="115" t="s">
        <v>2</v>
      </c>
      <c r="Q5" s="155" t="s">
        <v>566</v>
      </c>
      <c r="R5" s="36" t="str">
        <f t="shared" ref="R5:R17" si="0">IF(AND($K5="alto", $P5="alto"),"alto","0")</f>
        <v>0</v>
      </c>
      <c r="S5" s="36" t="str">
        <f t="shared" ref="S5:S17" si="1">IF(OR(AND($K5="alto",$P5="medio"), AND($K5="medio",$P5="alto")),"critico","0")</f>
        <v>0</v>
      </c>
      <c r="T5" s="36" t="str">
        <f t="shared" ref="T5:T17" si="2">IF(OR(AND($K5="alto",$P5="basso"), AND($K5="medio",$P5="medio"),AND($K5="basso",$P5="alto")),"medio","0")</f>
        <v>0</v>
      </c>
      <c r="U5" s="36" t="str">
        <f t="shared" ref="U5:U17" si="3">IF(OR(AND($K5="medio",$P5="basso"), AND($K5="basso",$P5="medio")),"basso","0")</f>
        <v>0</v>
      </c>
      <c r="V5" s="36" t="str">
        <f t="shared" ref="V5:V17" si="4">IF(AND($K5="basso", $P5="basso"),"minimo","0")</f>
        <v>minimo</v>
      </c>
      <c r="W5" s="29"/>
    </row>
    <row r="6" spans="1:23" s="86" customFormat="1" ht="67.5" x14ac:dyDescent="0.25">
      <c r="A6" s="73" t="s">
        <v>264</v>
      </c>
      <c r="B6" s="72" t="s">
        <v>140</v>
      </c>
      <c r="C6" s="140" t="s">
        <v>2</v>
      </c>
      <c r="D6" s="116" t="s">
        <v>2</v>
      </c>
      <c r="E6" s="116" t="s">
        <v>2</v>
      </c>
      <c r="F6" s="116" t="s">
        <v>2</v>
      </c>
      <c r="G6" s="116" t="s">
        <v>2</v>
      </c>
      <c r="H6" s="116" t="s">
        <v>2</v>
      </c>
      <c r="I6" s="116" t="s">
        <v>2</v>
      </c>
      <c r="J6" s="116" t="s">
        <v>2</v>
      </c>
      <c r="K6" s="115" t="s">
        <v>2</v>
      </c>
      <c r="L6" s="116" t="s">
        <v>2</v>
      </c>
      <c r="M6" s="116" t="s">
        <v>2</v>
      </c>
      <c r="N6" s="116" t="s">
        <v>2</v>
      </c>
      <c r="O6" s="116" t="s">
        <v>2</v>
      </c>
      <c r="P6" s="115" t="s">
        <v>2</v>
      </c>
      <c r="Q6" s="154" t="s">
        <v>567</v>
      </c>
      <c r="R6" s="36" t="str">
        <f t="shared" si="0"/>
        <v>0</v>
      </c>
      <c r="S6" s="36" t="str">
        <f t="shared" si="1"/>
        <v>0</v>
      </c>
      <c r="T6" s="36" t="str">
        <f t="shared" si="2"/>
        <v>0</v>
      </c>
      <c r="U6" s="36" t="str">
        <f t="shared" si="3"/>
        <v>0</v>
      </c>
      <c r="V6" s="36" t="str">
        <f t="shared" si="4"/>
        <v>minimo</v>
      </c>
      <c r="W6" s="29"/>
    </row>
    <row r="7" spans="1:23" ht="13.5" x14ac:dyDescent="0.25">
      <c r="A7" s="73" t="s">
        <v>265</v>
      </c>
      <c r="B7" s="72" t="s">
        <v>90</v>
      </c>
      <c r="C7" s="146" t="s">
        <v>3</v>
      </c>
      <c r="D7" s="124" t="s">
        <v>3</v>
      </c>
      <c r="E7" s="124" t="s">
        <v>2</v>
      </c>
      <c r="F7" s="124" t="s">
        <v>2</v>
      </c>
      <c r="G7" s="124" t="s">
        <v>2</v>
      </c>
      <c r="H7" s="124" t="s">
        <v>2</v>
      </c>
      <c r="I7" s="124" t="s">
        <v>2</v>
      </c>
      <c r="J7" s="124" t="s">
        <v>2</v>
      </c>
      <c r="K7" s="115" t="s">
        <v>2</v>
      </c>
      <c r="L7" s="124" t="s">
        <v>2</v>
      </c>
      <c r="M7" s="124" t="s">
        <v>2</v>
      </c>
      <c r="N7" s="124" t="s">
        <v>2</v>
      </c>
      <c r="O7" s="124" t="s">
        <v>2</v>
      </c>
      <c r="P7" s="115" t="s">
        <v>2</v>
      </c>
      <c r="Q7" s="154" t="s">
        <v>562</v>
      </c>
      <c r="R7" s="36" t="str">
        <f t="shared" si="0"/>
        <v>0</v>
      </c>
      <c r="S7" s="36" t="str">
        <f t="shared" si="1"/>
        <v>0</v>
      </c>
      <c r="T7" s="36" t="str">
        <f t="shared" si="2"/>
        <v>0</v>
      </c>
      <c r="U7" s="36" t="str">
        <f t="shared" si="3"/>
        <v>0</v>
      </c>
      <c r="V7" s="36" t="str">
        <f t="shared" si="4"/>
        <v>minimo</v>
      </c>
      <c r="W7" s="29"/>
    </row>
    <row r="8" spans="1:23" ht="13.5" x14ac:dyDescent="0.25">
      <c r="A8" s="73" t="s">
        <v>89</v>
      </c>
      <c r="B8" s="72" t="s">
        <v>61</v>
      </c>
      <c r="C8" s="146" t="s">
        <v>3</v>
      </c>
      <c r="D8" s="124" t="s">
        <v>3</v>
      </c>
      <c r="E8" s="124" t="s">
        <v>2</v>
      </c>
      <c r="F8" s="124" t="s">
        <v>2</v>
      </c>
      <c r="G8" s="124" t="s">
        <v>2</v>
      </c>
      <c r="H8" s="124" t="s">
        <v>2</v>
      </c>
      <c r="I8" s="124" t="s">
        <v>2</v>
      </c>
      <c r="J8" s="124" t="s">
        <v>2</v>
      </c>
      <c r="K8" s="115" t="s">
        <v>2</v>
      </c>
      <c r="L8" s="124" t="s">
        <v>2</v>
      </c>
      <c r="M8" s="124" t="s">
        <v>2</v>
      </c>
      <c r="N8" s="124" t="s">
        <v>2</v>
      </c>
      <c r="O8" s="124" t="s">
        <v>2</v>
      </c>
      <c r="P8" s="115" t="s">
        <v>2</v>
      </c>
      <c r="Q8" s="154" t="s">
        <v>562</v>
      </c>
      <c r="R8" s="36" t="str">
        <f t="shared" si="0"/>
        <v>0</v>
      </c>
      <c r="S8" s="36" t="str">
        <f t="shared" si="1"/>
        <v>0</v>
      </c>
      <c r="T8" s="36" t="str">
        <f t="shared" si="2"/>
        <v>0</v>
      </c>
      <c r="U8" s="36" t="str">
        <f t="shared" si="3"/>
        <v>0</v>
      </c>
      <c r="V8" s="36" t="str">
        <f t="shared" si="4"/>
        <v>minimo</v>
      </c>
      <c r="W8" s="29"/>
    </row>
    <row r="9" spans="1:23" ht="72" x14ac:dyDescent="0.25">
      <c r="A9" s="73" t="s">
        <v>91</v>
      </c>
      <c r="B9" s="72" t="s">
        <v>95</v>
      </c>
      <c r="C9" s="146" t="s">
        <v>3</v>
      </c>
      <c r="D9" s="124" t="s">
        <v>4</v>
      </c>
      <c r="E9" s="124" t="s">
        <v>2</v>
      </c>
      <c r="F9" s="124" t="s">
        <v>2</v>
      </c>
      <c r="G9" s="124" t="s">
        <v>2</v>
      </c>
      <c r="H9" s="124" t="s">
        <v>2</v>
      </c>
      <c r="I9" s="124" t="s">
        <v>2</v>
      </c>
      <c r="J9" s="124" t="s">
        <v>2</v>
      </c>
      <c r="K9" s="115" t="s">
        <v>2</v>
      </c>
      <c r="L9" s="124" t="s">
        <v>2</v>
      </c>
      <c r="M9" s="124" t="s">
        <v>2</v>
      </c>
      <c r="N9" s="124" t="s">
        <v>2</v>
      </c>
      <c r="O9" s="124" t="s">
        <v>2</v>
      </c>
      <c r="P9" s="115" t="s">
        <v>2</v>
      </c>
      <c r="Q9" s="154" t="s">
        <v>568</v>
      </c>
      <c r="R9" s="36" t="str">
        <f t="shared" si="0"/>
        <v>0</v>
      </c>
      <c r="S9" s="36" t="str">
        <f t="shared" si="1"/>
        <v>0</v>
      </c>
      <c r="T9" s="36" t="str">
        <f t="shared" si="2"/>
        <v>0</v>
      </c>
      <c r="U9" s="36" t="str">
        <f t="shared" si="3"/>
        <v>0</v>
      </c>
      <c r="V9" s="36" t="str">
        <f t="shared" si="4"/>
        <v>minimo</v>
      </c>
      <c r="W9" s="29"/>
    </row>
    <row r="10" spans="1:23" ht="60" x14ac:dyDescent="0.25">
      <c r="A10" s="73" t="s">
        <v>92</v>
      </c>
      <c r="B10" s="72" t="s">
        <v>96</v>
      </c>
      <c r="C10" s="146" t="s">
        <v>4</v>
      </c>
      <c r="D10" s="124" t="s">
        <v>3</v>
      </c>
      <c r="E10" s="124" t="s">
        <v>2</v>
      </c>
      <c r="F10" s="124" t="s">
        <v>2</v>
      </c>
      <c r="G10" s="124" t="s">
        <v>2</v>
      </c>
      <c r="H10" s="124" t="s">
        <v>2</v>
      </c>
      <c r="I10" s="124" t="s">
        <v>2</v>
      </c>
      <c r="J10" s="124" t="s">
        <v>2</v>
      </c>
      <c r="K10" s="115" t="s">
        <v>2</v>
      </c>
      <c r="L10" s="124" t="s">
        <v>2</v>
      </c>
      <c r="M10" s="124" t="s">
        <v>2</v>
      </c>
      <c r="N10" s="124" t="s">
        <v>2</v>
      </c>
      <c r="O10" s="124" t="s">
        <v>2</v>
      </c>
      <c r="P10" s="115" t="s">
        <v>2</v>
      </c>
      <c r="Q10" s="154" t="s">
        <v>569</v>
      </c>
      <c r="R10" s="36" t="str">
        <f t="shared" si="0"/>
        <v>0</v>
      </c>
      <c r="S10" s="36" t="str">
        <f t="shared" si="1"/>
        <v>0</v>
      </c>
      <c r="T10" s="36" t="str">
        <f t="shared" si="2"/>
        <v>0</v>
      </c>
      <c r="U10" s="36" t="str">
        <f t="shared" si="3"/>
        <v>0</v>
      </c>
      <c r="V10" s="36" t="str">
        <f t="shared" si="4"/>
        <v>minimo</v>
      </c>
      <c r="W10" s="29"/>
    </row>
    <row r="11" spans="1:23" ht="60" x14ac:dyDescent="0.25">
      <c r="A11" s="73" t="s">
        <v>93</v>
      </c>
      <c r="B11" s="72" t="s">
        <v>98</v>
      </c>
      <c r="C11" s="146" t="s">
        <v>2</v>
      </c>
      <c r="D11" s="146" t="s">
        <v>4</v>
      </c>
      <c r="E11" s="146" t="s">
        <v>2</v>
      </c>
      <c r="F11" s="146" t="s">
        <v>2</v>
      </c>
      <c r="G11" s="146" t="s">
        <v>3</v>
      </c>
      <c r="H11" s="146" t="s">
        <v>2</v>
      </c>
      <c r="I11" s="146" t="s">
        <v>2</v>
      </c>
      <c r="J11" s="146" t="s">
        <v>2</v>
      </c>
      <c r="K11" s="115" t="s">
        <v>3</v>
      </c>
      <c r="L11" s="146" t="s">
        <v>4</v>
      </c>
      <c r="M11" s="146" t="s">
        <v>2</v>
      </c>
      <c r="N11" s="146" t="s">
        <v>3</v>
      </c>
      <c r="O11" s="146" t="s">
        <v>2</v>
      </c>
      <c r="P11" s="115" t="s">
        <v>3</v>
      </c>
      <c r="Q11" s="154" t="s">
        <v>565</v>
      </c>
      <c r="R11" s="36" t="str">
        <f t="shared" si="0"/>
        <v>0</v>
      </c>
      <c r="S11" s="36" t="str">
        <f t="shared" si="1"/>
        <v>0</v>
      </c>
      <c r="T11" s="36" t="str">
        <f t="shared" si="2"/>
        <v>medio</v>
      </c>
      <c r="U11" s="36" t="str">
        <f t="shared" si="3"/>
        <v>0</v>
      </c>
      <c r="V11" s="36" t="str">
        <f t="shared" si="4"/>
        <v>0</v>
      </c>
      <c r="W11" s="29" t="s">
        <v>251</v>
      </c>
    </row>
    <row r="12" spans="1:23" ht="54" x14ac:dyDescent="0.25">
      <c r="A12" s="73" t="s">
        <v>94</v>
      </c>
      <c r="B12" s="72" t="s">
        <v>100</v>
      </c>
      <c r="C12" s="146" t="s">
        <v>3</v>
      </c>
      <c r="D12" s="124" t="s">
        <v>3</v>
      </c>
      <c r="E12" s="124" t="s">
        <v>2</v>
      </c>
      <c r="F12" s="124" t="s">
        <v>2</v>
      </c>
      <c r="G12" s="124" t="s">
        <v>2</v>
      </c>
      <c r="H12" s="124" t="s">
        <v>2</v>
      </c>
      <c r="I12" s="124" t="s">
        <v>2</v>
      </c>
      <c r="J12" s="124" t="s">
        <v>2</v>
      </c>
      <c r="K12" s="115" t="s">
        <v>2</v>
      </c>
      <c r="L12" s="124" t="s">
        <v>2</v>
      </c>
      <c r="M12" s="124" t="s">
        <v>2</v>
      </c>
      <c r="N12" s="124" t="s">
        <v>2</v>
      </c>
      <c r="O12" s="124" t="s">
        <v>2</v>
      </c>
      <c r="P12" s="115" t="s">
        <v>2</v>
      </c>
      <c r="Q12" s="154" t="s">
        <v>563</v>
      </c>
      <c r="R12" s="36" t="str">
        <f t="shared" si="0"/>
        <v>0</v>
      </c>
      <c r="S12" s="36" t="str">
        <f t="shared" si="1"/>
        <v>0</v>
      </c>
      <c r="T12" s="36" t="str">
        <f t="shared" si="2"/>
        <v>0</v>
      </c>
      <c r="U12" s="36" t="str">
        <f t="shared" si="3"/>
        <v>0</v>
      </c>
      <c r="V12" s="36" t="str">
        <f t="shared" si="4"/>
        <v>minimo</v>
      </c>
      <c r="W12" s="29"/>
    </row>
    <row r="13" spans="1:23" ht="60" x14ac:dyDescent="0.25">
      <c r="A13" s="64" t="s">
        <v>266</v>
      </c>
      <c r="B13" s="74" t="s">
        <v>141</v>
      </c>
      <c r="C13" s="146" t="s">
        <v>3</v>
      </c>
      <c r="D13" s="124" t="s">
        <v>4</v>
      </c>
      <c r="E13" s="124" t="s">
        <v>2</v>
      </c>
      <c r="F13" s="124" t="s">
        <v>2</v>
      </c>
      <c r="G13" s="124" t="s">
        <v>2</v>
      </c>
      <c r="H13" s="124" t="s">
        <v>2</v>
      </c>
      <c r="I13" s="124" t="s">
        <v>2</v>
      </c>
      <c r="J13" s="124" t="s">
        <v>2</v>
      </c>
      <c r="K13" s="115" t="s">
        <v>3</v>
      </c>
      <c r="L13" s="124" t="s">
        <v>2</v>
      </c>
      <c r="M13" s="124" t="s">
        <v>2</v>
      </c>
      <c r="N13" s="124" t="s">
        <v>2</v>
      </c>
      <c r="O13" s="124" t="s">
        <v>2</v>
      </c>
      <c r="P13" s="115" t="s">
        <v>2</v>
      </c>
      <c r="Q13" s="154" t="s">
        <v>570</v>
      </c>
      <c r="R13" s="36" t="str">
        <f t="shared" si="0"/>
        <v>0</v>
      </c>
      <c r="S13" s="36" t="str">
        <f t="shared" si="1"/>
        <v>0</v>
      </c>
      <c r="T13" s="36" t="str">
        <f t="shared" si="2"/>
        <v>0</v>
      </c>
      <c r="U13" s="36" t="str">
        <f t="shared" si="3"/>
        <v>basso</v>
      </c>
      <c r="V13" s="36" t="str">
        <f t="shared" si="4"/>
        <v>0</v>
      </c>
      <c r="W13" s="29" t="s">
        <v>260</v>
      </c>
    </row>
    <row r="14" spans="1:23" ht="67.5" x14ac:dyDescent="0.25">
      <c r="A14" s="64" t="s">
        <v>97</v>
      </c>
      <c r="B14" s="71" t="s">
        <v>571</v>
      </c>
      <c r="C14" s="146" t="s">
        <v>2</v>
      </c>
      <c r="D14" s="124" t="s">
        <v>4</v>
      </c>
      <c r="E14" s="124" t="s">
        <v>2</v>
      </c>
      <c r="F14" s="124" t="s">
        <v>2</v>
      </c>
      <c r="G14" s="124" t="s">
        <v>3</v>
      </c>
      <c r="H14" s="124" t="s">
        <v>2</v>
      </c>
      <c r="I14" s="124" t="s">
        <v>2</v>
      </c>
      <c r="J14" s="124" t="s">
        <v>2</v>
      </c>
      <c r="K14" s="115" t="s">
        <v>3</v>
      </c>
      <c r="L14" s="124" t="s">
        <v>2</v>
      </c>
      <c r="M14" s="124" t="s">
        <v>2</v>
      </c>
      <c r="N14" s="124" t="s">
        <v>2</v>
      </c>
      <c r="O14" s="124" t="s">
        <v>2</v>
      </c>
      <c r="P14" s="115" t="s">
        <v>2</v>
      </c>
      <c r="Q14" s="154" t="s">
        <v>572</v>
      </c>
      <c r="R14" s="36" t="str">
        <f t="shared" si="0"/>
        <v>0</v>
      </c>
      <c r="S14" s="36" t="str">
        <f t="shared" si="1"/>
        <v>0</v>
      </c>
      <c r="T14" s="36" t="str">
        <f t="shared" si="2"/>
        <v>0</v>
      </c>
      <c r="U14" s="36" t="str">
        <f t="shared" si="3"/>
        <v>basso</v>
      </c>
      <c r="V14" s="36" t="str">
        <f t="shared" si="4"/>
        <v>0</v>
      </c>
      <c r="W14" s="29" t="s">
        <v>135</v>
      </c>
    </row>
    <row r="15" spans="1:23" ht="60" x14ac:dyDescent="0.25">
      <c r="A15" s="64" t="s">
        <v>267</v>
      </c>
      <c r="B15" s="71" t="s">
        <v>79</v>
      </c>
      <c r="C15" s="146" t="s">
        <v>3</v>
      </c>
      <c r="D15" s="124" t="s">
        <v>3</v>
      </c>
      <c r="E15" s="124" t="s">
        <v>2</v>
      </c>
      <c r="F15" s="124" t="s">
        <v>2</v>
      </c>
      <c r="G15" s="124" t="s">
        <v>3</v>
      </c>
      <c r="H15" s="124" t="s">
        <v>2</v>
      </c>
      <c r="I15" s="124" t="s">
        <v>2</v>
      </c>
      <c r="J15" s="124" t="s">
        <v>2</v>
      </c>
      <c r="K15" s="115" t="s">
        <v>3</v>
      </c>
      <c r="L15" s="124" t="s">
        <v>2</v>
      </c>
      <c r="M15" s="124" t="s">
        <v>2</v>
      </c>
      <c r="N15" s="124" t="s">
        <v>2</v>
      </c>
      <c r="O15" s="124" t="s">
        <v>2</v>
      </c>
      <c r="P15" s="115" t="s">
        <v>2</v>
      </c>
      <c r="Q15" s="154" t="s">
        <v>573</v>
      </c>
      <c r="R15" s="36" t="str">
        <f t="shared" si="0"/>
        <v>0</v>
      </c>
      <c r="S15" s="36" t="str">
        <f t="shared" si="1"/>
        <v>0</v>
      </c>
      <c r="T15" s="36" t="str">
        <f t="shared" si="2"/>
        <v>0</v>
      </c>
      <c r="U15" s="36" t="str">
        <f t="shared" si="3"/>
        <v>basso</v>
      </c>
      <c r="V15" s="36" t="str">
        <f t="shared" si="4"/>
        <v>0</v>
      </c>
      <c r="W15" s="29" t="s">
        <v>135</v>
      </c>
    </row>
    <row r="16" spans="1:23" ht="60" x14ac:dyDescent="0.25">
      <c r="A16" s="64" t="s">
        <v>99</v>
      </c>
      <c r="B16" s="71" t="s">
        <v>80</v>
      </c>
      <c r="C16" s="146" t="s">
        <v>3</v>
      </c>
      <c r="D16" s="124" t="s">
        <v>3</v>
      </c>
      <c r="E16" s="124" t="s">
        <v>2</v>
      </c>
      <c r="F16" s="124" t="s">
        <v>2</v>
      </c>
      <c r="G16" s="124" t="s">
        <v>3</v>
      </c>
      <c r="H16" s="124" t="s">
        <v>2</v>
      </c>
      <c r="I16" s="124" t="s">
        <v>2</v>
      </c>
      <c r="J16" s="124" t="s">
        <v>2</v>
      </c>
      <c r="K16" s="115" t="s">
        <v>3</v>
      </c>
      <c r="L16" s="124" t="s">
        <v>2</v>
      </c>
      <c r="M16" s="124" t="s">
        <v>2</v>
      </c>
      <c r="N16" s="124" t="s">
        <v>2</v>
      </c>
      <c r="O16" s="124" t="s">
        <v>2</v>
      </c>
      <c r="P16" s="115" t="s">
        <v>2</v>
      </c>
      <c r="Q16" s="154" t="s">
        <v>573</v>
      </c>
      <c r="R16" s="36" t="str">
        <f t="shared" si="0"/>
        <v>0</v>
      </c>
      <c r="S16" s="36" t="str">
        <f t="shared" si="1"/>
        <v>0</v>
      </c>
      <c r="T16" s="36" t="str">
        <f t="shared" si="2"/>
        <v>0</v>
      </c>
      <c r="U16" s="36" t="str">
        <f t="shared" si="3"/>
        <v>basso</v>
      </c>
      <c r="V16" s="36" t="str">
        <f t="shared" si="4"/>
        <v>0</v>
      </c>
      <c r="W16" s="29" t="s">
        <v>135</v>
      </c>
    </row>
    <row r="17" spans="1:23" ht="94.5" x14ac:dyDescent="0.25">
      <c r="A17" s="64" t="s">
        <v>261</v>
      </c>
      <c r="B17" s="71" t="s">
        <v>82</v>
      </c>
      <c r="C17" s="146" t="s">
        <v>4</v>
      </c>
      <c r="D17" s="124" t="s">
        <v>3</v>
      </c>
      <c r="E17" s="124" t="s">
        <v>2</v>
      </c>
      <c r="F17" s="124" t="s">
        <v>2</v>
      </c>
      <c r="G17" s="124" t="s">
        <v>2</v>
      </c>
      <c r="H17" s="124" t="s">
        <v>2</v>
      </c>
      <c r="I17" s="124" t="s">
        <v>2</v>
      </c>
      <c r="J17" s="124" t="s">
        <v>2</v>
      </c>
      <c r="K17" s="115" t="s">
        <v>3</v>
      </c>
      <c r="L17" s="124" t="s">
        <v>2</v>
      </c>
      <c r="M17" s="124" t="s">
        <v>2</v>
      </c>
      <c r="N17" s="124" t="s">
        <v>2</v>
      </c>
      <c r="O17" s="124" t="s">
        <v>2</v>
      </c>
      <c r="P17" s="115" t="s">
        <v>2</v>
      </c>
      <c r="Q17" s="154" t="s">
        <v>574</v>
      </c>
      <c r="R17" s="36" t="str">
        <f t="shared" si="0"/>
        <v>0</v>
      </c>
      <c r="S17" s="36" t="str">
        <f t="shared" si="1"/>
        <v>0</v>
      </c>
      <c r="T17" s="36" t="str">
        <f t="shared" si="2"/>
        <v>0</v>
      </c>
      <c r="U17" s="36" t="str">
        <f t="shared" si="3"/>
        <v>basso</v>
      </c>
      <c r="V17" s="36" t="str">
        <f t="shared" si="4"/>
        <v>0</v>
      </c>
      <c r="W17" s="29" t="s">
        <v>135</v>
      </c>
    </row>
    <row r="18" spans="1:23" x14ac:dyDescent="0.2">
      <c r="A18" s="101"/>
      <c r="B18" s="101"/>
    </row>
  </sheetData>
  <mergeCells count="5">
    <mergeCell ref="A2:B2"/>
    <mergeCell ref="C2:H2"/>
    <mergeCell ref="L2:P2"/>
    <mergeCell ref="R2:U2"/>
    <mergeCell ref="R3:U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CF545-D655-4A4E-9EA7-056842EFCA13}">
  <sheetPr>
    <pageSetUpPr fitToPage="1"/>
  </sheetPr>
  <dimension ref="A1:W48"/>
  <sheetViews>
    <sheetView zoomScale="80" zoomScaleNormal="80" workbookViewId="0">
      <pane xSplit="2" ySplit="3" topLeftCell="K31" activePane="bottomRight" state="frozen"/>
      <selection pane="topRight" activeCell="C1" sqref="C1"/>
      <selection pane="bottomLeft" activeCell="A4" sqref="A4"/>
      <selection pane="bottomRight" activeCell="X1" sqref="X1:X1048576"/>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23" width="10.85546875" style="83" customWidth="1"/>
    <col min="24" max="16384" width="8.85546875" style="83"/>
  </cols>
  <sheetData>
    <row r="1" spans="1:23" x14ac:dyDescent="0.2">
      <c r="Q1" s="86"/>
    </row>
    <row r="2" spans="1:23" s="23" customFormat="1" ht="28.15" customHeight="1" x14ac:dyDescent="0.2">
      <c r="A2" s="293" t="s">
        <v>163</v>
      </c>
      <c r="B2" s="286"/>
      <c r="C2" s="287" t="s">
        <v>1</v>
      </c>
      <c r="D2" s="287"/>
      <c r="E2" s="287"/>
      <c r="F2" s="287"/>
      <c r="G2" s="287"/>
      <c r="H2" s="287"/>
      <c r="I2" s="250"/>
      <c r="J2" s="250"/>
      <c r="K2" s="22"/>
      <c r="L2" s="288" t="s">
        <v>0</v>
      </c>
      <c r="M2" s="289"/>
      <c r="N2" s="289"/>
      <c r="O2" s="289"/>
      <c r="P2" s="290"/>
      <c r="Q2" s="32"/>
      <c r="R2" s="291"/>
      <c r="S2" s="291"/>
      <c r="T2" s="291"/>
      <c r="U2" s="291"/>
      <c r="V2" s="251"/>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52"/>
      <c r="W3" s="28" t="s">
        <v>255</v>
      </c>
    </row>
    <row r="4" spans="1:23" s="86" customFormat="1" ht="94.5" x14ac:dyDescent="0.25">
      <c r="A4" s="76" t="s">
        <v>14</v>
      </c>
      <c r="B4" s="77" t="s">
        <v>368</v>
      </c>
      <c r="C4" s="140" t="s">
        <v>3</v>
      </c>
      <c r="D4" s="116" t="s">
        <v>4</v>
      </c>
      <c r="E4" s="116" t="s">
        <v>3</v>
      </c>
      <c r="F4" s="116" t="s">
        <v>2</v>
      </c>
      <c r="G4" s="116" t="s">
        <v>2</v>
      </c>
      <c r="H4" s="116" t="s">
        <v>2</v>
      </c>
      <c r="I4" s="116" t="s">
        <v>3</v>
      </c>
      <c r="J4" s="116" t="s">
        <v>2</v>
      </c>
      <c r="K4" s="115" t="s">
        <v>3</v>
      </c>
      <c r="L4" s="116" t="s">
        <v>3</v>
      </c>
      <c r="M4" s="116" t="s">
        <v>4</v>
      </c>
      <c r="N4" s="116" t="s">
        <v>4</v>
      </c>
      <c r="O4" s="116" t="s">
        <v>4</v>
      </c>
      <c r="P4" s="117" t="s">
        <v>4</v>
      </c>
      <c r="Q4" s="99"/>
      <c r="R4" s="257" t="str">
        <f>IF(AND($K4="alto", $P4="alto"),"alto","0")</f>
        <v>0</v>
      </c>
      <c r="S4" s="257" t="str">
        <f>IF(OR(AND($K4="alto",$P4="medio"), AND($K4="medio",$P4="alto")),"critico","0")</f>
        <v>critico</v>
      </c>
      <c r="T4" s="257" t="str">
        <f>IF(OR(AND($K4="alto",$P4="basso"), AND($K4="medio",$P4="medio"),AND($K4="basso",$P4="alto")),"medio","0")</f>
        <v>0</v>
      </c>
      <c r="U4" s="257" t="str">
        <f>IF(OR(AND($K4="medio",$P4="basso"), AND($K4="basso",$P4="medio")),"basso","0")</f>
        <v>0</v>
      </c>
      <c r="V4" s="257" t="str">
        <f>IF(AND($K4="basso", $P4="basso"),"minimo","0")</f>
        <v>0</v>
      </c>
      <c r="W4" s="30" t="s">
        <v>251</v>
      </c>
    </row>
    <row r="5" spans="1:23" s="86" customFormat="1" ht="67.5" x14ac:dyDescent="0.25">
      <c r="A5" s="76" t="s">
        <v>15</v>
      </c>
      <c r="B5" s="77" t="s">
        <v>367</v>
      </c>
      <c r="C5" s="140" t="s">
        <v>3</v>
      </c>
      <c r="D5" s="116" t="s">
        <v>4</v>
      </c>
      <c r="E5" s="116" t="s">
        <v>3</v>
      </c>
      <c r="F5" s="116" t="s">
        <v>2</v>
      </c>
      <c r="G5" s="116" t="s">
        <v>2</v>
      </c>
      <c r="H5" s="116" t="s">
        <v>2</v>
      </c>
      <c r="I5" s="116" t="s">
        <v>3</v>
      </c>
      <c r="J5" s="116" t="s">
        <v>2</v>
      </c>
      <c r="K5" s="115" t="s">
        <v>3</v>
      </c>
      <c r="L5" s="116" t="s">
        <v>3</v>
      </c>
      <c r="M5" s="116" t="s">
        <v>4</v>
      </c>
      <c r="N5" s="116" t="s">
        <v>4</v>
      </c>
      <c r="O5" s="116" t="s">
        <v>4</v>
      </c>
      <c r="P5" s="117" t="s">
        <v>4</v>
      </c>
      <c r="Q5" s="148"/>
      <c r="R5" s="257" t="str">
        <f t="shared" ref="R5:R34" si="0">IF(AND($K5="alto", $P5="alto"),"alto","0")</f>
        <v>0</v>
      </c>
      <c r="S5" s="257" t="str">
        <f t="shared" ref="S5:S34" si="1">IF(OR(AND($K5="alto",$P5="medio"), AND($K5="medio",$P5="alto")),"critico","0")</f>
        <v>critico</v>
      </c>
      <c r="T5" s="257" t="str">
        <f t="shared" ref="T5:T34" si="2">IF(OR(AND($K5="alto",$P5="basso"), AND($K5="medio",$P5="medio"),AND($K5="basso",$P5="alto")),"medio","0")</f>
        <v>0</v>
      </c>
      <c r="U5" s="257" t="str">
        <f t="shared" ref="U5:U34" si="3">IF(OR(AND($K5="medio",$P5="basso"), AND($K5="basso",$P5="medio")),"basso","0")</f>
        <v>0</v>
      </c>
      <c r="V5" s="257" t="str">
        <f t="shared" ref="V5:V34" si="4">IF(AND($K5="basso", $P5="basso"),"minimo","0")</f>
        <v>0</v>
      </c>
      <c r="W5" s="30" t="s">
        <v>251</v>
      </c>
    </row>
    <row r="6" spans="1:23" s="86" customFormat="1" ht="108" x14ac:dyDescent="0.25">
      <c r="A6" s="76" t="s">
        <v>285</v>
      </c>
      <c r="B6" s="77" t="s">
        <v>284</v>
      </c>
      <c r="C6" s="140" t="s">
        <v>3</v>
      </c>
      <c r="D6" s="116" t="s">
        <v>4</v>
      </c>
      <c r="E6" s="116" t="s">
        <v>3</v>
      </c>
      <c r="F6" s="116" t="s">
        <v>2</v>
      </c>
      <c r="G6" s="116" t="s">
        <v>2</v>
      </c>
      <c r="H6" s="116" t="s">
        <v>2</v>
      </c>
      <c r="I6" s="116" t="s">
        <v>3</v>
      </c>
      <c r="J6" s="116" t="s">
        <v>2</v>
      </c>
      <c r="K6" s="115" t="s">
        <v>3</v>
      </c>
      <c r="L6" s="116" t="s">
        <v>3</v>
      </c>
      <c r="M6" s="116" t="s">
        <v>3</v>
      </c>
      <c r="N6" s="116" t="s">
        <v>3</v>
      </c>
      <c r="O6" s="116" t="s">
        <v>3</v>
      </c>
      <c r="P6" s="117" t="s">
        <v>3</v>
      </c>
      <c r="Q6" s="99"/>
      <c r="R6" s="257" t="str">
        <f t="shared" si="0"/>
        <v>0</v>
      </c>
      <c r="S6" s="257" t="str">
        <f t="shared" si="1"/>
        <v>0</v>
      </c>
      <c r="T6" s="257" t="str">
        <f t="shared" si="2"/>
        <v>medio</v>
      </c>
      <c r="U6" s="257" t="str">
        <f t="shared" si="3"/>
        <v>0</v>
      </c>
      <c r="V6" s="257" t="str">
        <f t="shared" si="4"/>
        <v>0</v>
      </c>
      <c r="W6" s="30" t="s">
        <v>251</v>
      </c>
    </row>
    <row r="7" spans="1:23" ht="94.5" x14ac:dyDescent="0.25">
      <c r="A7" s="64" t="s">
        <v>16</v>
      </c>
      <c r="B7" s="77" t="s">
        <v>114</v>
      </c>
      <c r="C7" s="146" t="s">
        <v>4</v>
      </c>
      <c r="D7" s="124" t="s">
        <v>4</v>
      </c>
      <c r="E7" s="124" t="s">
        <v>2</v>
      </c>
      <c r="F7" s="124" t="s">
        <v>2</v>
      </c>
      <c r="G7" s="124" t="s">
        <v>2</v>
      </c>
      <c r="H7" s="124" t="s">
        <v>2</v>
      </c>
      <c r="I7" s="124" t="s">
        <v>3</v>
      </c>
      <c r="J7" s="124" t="s">
        <v>2</v>
      </c>
      <c r="K7" s="115" t="s">
        <v>3</v>
      </c>
      <c r="L7" s="124" t="s">
        <v>3</v>
      </c>
      <c r="M7" s="124" t="s">
        <v>4</v>
      </c>
      <c r="N7" s="124" t="s">
        <v>3</v>
      </c>
      <c r="O7" s="124" t="s">
        <v>3</v>
      </c>
      <c r="P7" s="117" t="s">
        <v>3</v>
      </c>
      <c r="R7" s="257" t="str">
        <f t="shared" si="0"/>
        <v>0</v>
      </c>
      <c r="S7" s="257" t="str">
        <f t="shared" si="1"/>
        <v>0</v>
      </c>
      <c r="T7" s="257" t="str">
        <f t="shared" si="2"/>
        <v>medio</v>
      </c>
      <c r="U7" s="257" t="str">
        <f t="shared" si="3"/>
        <v>0</v>
      </c>
      <c r="V7" s="257" t="str">
        <f t="shared" si="4"/>
        <v>0</v>
      </c>
      <c r="W7" s="29" t="s">
        <v>254</v>
      </c>
    </row>
    <row r="8" spans="1:23" ht="54" x14ac:dyDescent="0.25">
      <c r="A8" s="64" t="s">
        <v>17</v>
      </c>
      <c r="B8" s="78" t="s">
        <v>375</v>
      </c>
      <c r="C8" s="146" t="s">
        <v>4</v>
      </c>
      <c r="D8" s="124" t="s">
        <v>4</v>
      </c>
      <c r="E8" s="124" t="s">
        <v>2</v>
      </c>
      <c r="F8" s="124" t="s">
        <v>2</v>
      </c>
      <c r="G8" s="124" t="s">
        <v>2</v>
      </c>
      <c r="H8" s="124" t="s">
        <v>2</v>
      </c>
      <c r="I8" s="124" t="s">
        <v>3</v>
      </c>
      <c r="J8" s="124" t="s">
        <v>2</v>
      </c>
      <c r="K8" s="115" t="s">
        <v>3</v>
      </c>
      <c r="L8" s="124" t="s">
        <v>3</v>
      </c>
      <c r="M8" s="124" t="s">
        <v>4</v>
      </c>
      <c r="N8" s="124" t="s">
        <v>3</v>
      </c>
      <c r="O8" s="124" t="s">
        <v>3</v>
      </c>
      <c r="P8" s="117" t="s">
        <v>3</v>
      </c>
      <c r="R8" s="257" t="str">
        <f t="shared" si="0"/>
        <v>0</v>
      </c>
      <c r="S8" s="257" t="str">
        <f t="shared" si="1"/>
        <v>0</v>
      </c>
      <c r="T8" s="257" t="str">
        <f t="shared" si="2"/>
        <v>medio</v>
      </c>
      <c r="U8" s="257" t="str">
        <f t="shared" si="3"/>
        <v>0</v>
      </c>
      <c r="V8" s="257" t="str">
        <f t="shared" si="4"/>
        <v>0</v>
      </c>
      <c r="W8" s="29" t="s">
        <v>254</v>
      </c>
    </row>
    <row r="9" spans="1:23" ht="67.5" x14ac:dyDescent="0.25">
      <c r="A9" s="64" t="s">
        <v>18</v>
      </c>
      <c r="B9" s="78" t="s">
        <v>115</v>
      </c>
      <c r="C9" s="146" t="s">
        <v>4</v>
      </c>
      <c r="D9" s="124" t="s">
        <v>4</v>
      </c>
      <c r="E9" s="124" t="s">
        <v>2</v>
      </c>
      <c r="F9" s="124" t="s">
        <v>2</v>
      </c>
      <c r="G9" s="124" t="s">
        <v>2</v>
      </c>
      <c r="H9" s="124" t="s">
        <v>2</v>
      </c>
      <c r="I9" s="124" t="s">
        <v>3</v>
      </c>
      <c r="J9" s="124" t="s">
        <v>2</v>
      </c>
      <c r="K9" s="115" t="s">
        <v>3</v>
      </c>
      <c r="L9" s="124" t="s">
        <v>3</v>
      </c>
      <c r="M9" s="124" t="s">
        <v>4</v>
      </c>
      <c r="N9" s="124" t="s">
        <v>3</v>
      </c>
      <c r="O9" s="124" t="s">
        <v>3</v>
      </c>
      <c r="P9" s="117" t="s">
        <v>3</v>
      </c>
      <c r="R9" s="257" t="str">
        <f t="shared" si="0"/>
        <v>0</v>
      </c>
      <c r="S9" s="257" t="str">
        <f t="shared" si="1"/>
        <v>0</v>
      </c>
      <c r="T9" s="257" t="str">
        <f t="shared" si="2"/>
        <v>medio</v>
      </c>
      <c r="U9" s="257" t="str">
        <f t="shared" si="3"/>
        <v>0</v>
      </c>
      <c r="V9" s="257" t="str">
        <f t="shared" si="4"/>
        <v>0</v>
      </c>
      <c r="W9" s="29" t="s">
        <v>254</v>
      </c>
    </row>
    <row r="10" spans="1:23" ht="94.5" x14ac:dyDescent="0.25">
      <c r="A10" s="64" t="s">
        <v>19</v>
      </c>
      <c r="B10" s="78" t="s">
        <v>376</v>
      </c>
      <c r="C10" s="146" t="s">
        <v>3</v>
      </c>
      <c r="D10" s="124" t="s">
        <v>4</v>
      </c>
      <c r="E10" s="124" t="s">
        <v>2</v>
      </c>
      <c r="F10" s="124" t="s">
        <v>2</v>
      </c>
      <c r="G10" s="124" t="s">
        <v>2</v>
      </c>
      <c r="H10" s="124" t="s">
        <v>2</v>
      </c>
      <c r="I10" s="124" t="s">
        <v>3</v>
      </c>
      <c r="J10" s="124" t="s">
        <v>2</v>
      </c>
      <c r="K10" s="115" t="s">
        <v>3</v>
      </c>
      <c r="L10" s="124" t="s">
        <v>3</v>
      </c>
      <c r="M10" s="124" t="s">
        <v>4</v>
      </c>
      <c r="N10" s="124" t="s">
        <v>3</v>
      </c>
      <c r="O10" s="124" t="s">
        <v>3</v>
      </c>
      <c r="P10" s="117" t="s">
        <v>3</v>
      </c>
      <c r="R10" s="257" t="str">
        <f t="shared" si="0"/>
        <v>0</v>
      </c>
      <c r="S10" s="257" t="str">
        <f t="shared" si="1"/>
        <v>0</v>
      </c>
      <c r="T10" s="257" t="str">
        <f t="shared" si="2"/>
        <v>medio</v>
      </c>
      <c r="U10" s="257" t="str">
        <f t="shared" si="3"/>
        <v>0</v>
      </c>
      <c r="V10" s="257" t="str">
        <f t="shared" si="4"/>
        <v>0</v>
      </c>
      <c r="W10" s="29" t="s">
        <v>254</v>
      </c>
    </row>
    <row r="11" spans="1:23" ht="40.5" x14ac:dyDescent="0.25">
      <c r="A11" s="64" t="s">
        <v>20</v>
      </c>
      <c r="B11" s="77" t="s">
        <v>377</v>
      </c>
      <c r="C11" s="146" t="s">
        <v>3</v>
      </c>
      <c r="D11" s="124" t="s">
        <v>4</v>
      </c>
      <c r="E11" s="124" t="s">
        <v>2</v>
      </c>
      <c r="F11" s="124" t="s">
        <v>2</v>
      </c>
      <c r="G11" s="124" t="s">
        <v>2</v>
      </c>
      <c r="H11" s="124" t="s">
        <v>2</v>
      </c>
      <c r="I11" s="124" t="s">
        <v>3</v>
      </c>
      <c r="J11" s="124" t="s">
        <v>2</v>
      </c>
      <c r="K11" s="115" t="s">
        <v>3</v>
      </c>
      <c r="L11" s="124" t="s">
        <v>3</v>
      </c>
      <c r="M11" s="124" t="s">
        <v>4</v>
      </c>
      <c r="N11" s="124" t="s">
        <v>3</v>
      </c>
      <c r="O11" s="124" t="s">
        <v>3</v>
      </c>
      <c r="P11" s="117" t="s">
        <v>3</v>
      </c>
      <c r="R11" s="257" t="str">
        <f t="shared" si="0"/>
        <v>0</v>
      </c>
      <c r="S11" s="257" t="str">
        <f t="shared" si="1"/>
        <v>0</v>
      </c>
      <c r="T11" s="257" t="str">
        <f t="shared" si="2"/>
        <v>medio</v>
      </c>
      <c r="U11" s="257" t="str">
        <f t="shared" si="3"/>
        <v>0</v>
      </c>
      <c r="V11" s="257" t="str">
        <f t="shared" si="4"/>
        <v>0</v>
      </c>
      <c r="W11" s="29" t="s">
        <v>254</v>
      </c>
    </row>
    <row r="12" spans="1:23" ht="81" x14ac:dyDescent="0.25">
      <c r="A12" s="64" t="s">
        <v>21</v>
      </c>
      <c r="B12" s="78" t="s">
        <v>378</v>
      </c>
      <c r="C12" s="146" t="s">
        <v>3</v>
      </c>
      <c r="D12" s="124" t="s">
        <v>4</v>
      </c>
      <c r="E12" s="124" t="s">
        <v>2</v>
      </c>
      <c r="F12" s="124" t="s">
        <v>2</v>
      </c>
      <c r="G12" s="124" t="s">
        <v>2</v>
      </c>
      <c r="H12" s="124" t="s">
        <v>2</v>
      </c>
      <c r="I12" s="124" t="s">
        <v>3</v>
      </c>
      <c r="J12" s="124" t="s">
        <v>2</v>
      </c>
      <c r="K12" s="115" t="s">
        <v>3</v>
      </c>
      <c r="L12" s="124" t="s">
        <v>3</v>
      </c>
      <c r="M12" s="124" t="s">
        <v>4</v>
      </c>
      <c r="N12" s="124" t="s">
        <v>3</v>
      </c>
      <c r="O12" s="124" t="s">
        <v>3</v>
      </c>
      <c r="P12" s="117" t="s">
        <v>3</v>
      </c>
      <c r="R12" s="257" t="str">
        <f t="shared" si="0"/>
        <v>0</v>
      </c>
      <c r="S12" s="257" t="str">
        <f t="shared" si="1"/>
        <v>0</v>
      </c>
      <c r="T12" s="257" t="str">
        <f t="shared" si="2"/>
        <v>medio</v>
      </c>
      <c r="U12" s="257" t="str">
        <f t="shared" si="3"/>
        <v>0</v>
      </c>
      <c r="V12" s="257" t="str">
        <f t="shared" si="4"/>
        <v>0</v>
      </c>
      <c r="W12" s="29" t="s">
        <v>254</v>
      </c>
    </row>
    <row r="13" spans="1:23" ht="54" x14ac:dyDescent="0.25">
      <c r="A13" s="64" t="s">
        <v>22</v>
      </c>
      <c r="B13" s="77" t="s">
        <v>116</v>
      </c>
      <c r="C13" s="140" t="s">
        <v>3</v>
      </c>
      <c r="D13" s="116" t="s">
        <v>4</v>
      </c>
      <c r="E13" s="116" t="s">
        <v>3</v>
      </c>
      <c r="F13" s="116" t="s">
        <v>2</v>
      </c>
      <c r="G13" s="116" t="s">
        <v>2</v>
      </c>
      <c r="H13" s="116" t="s">
        <v>2</v>
      </c>
      <c r="I13" s="116" t="s">
        <v>3</v>
      </c>
      <c r="J13" s="116" t="s">
        <v>2</v>
      </c>
      <c r="K13" s="115" t="s">
        <v>3</v>
      </c>
      <c r="L13" s="116" t="s">
        <v>3</v>
      </c>
      <c r="M13" s="116" t="s">
        <v>3</v>
      </c>
      <c r="N13" s="116" t="s">
        <v>3</v>
      </c>
      <c r="O13" s="116" t="s">
        <v>3</v>
      </c>
      <c r="P13" s="117" t="s">
        <v>3</v>
      </c>
      <c r="R13" s="257" t="str">
        <f t="shared" si="0"/>
        <v>0</v>
      </c>
      <c r="S13" s="257" t="str">
        <f t="shared" si="1"/>
        <v>0</v>
      </c>
      <c r="T13" s="257" t="str">
        <f t="shared" si="2"/>
        <v>medio</v>
      </c>
      <c r="U13" s="257" t="str">
        <f t="shared" si="3"/>
        <v>0</v>
      </c>
      <c r="V13" s="257" t="str">
        <f t="shared" si="4"/>
        <v>0</v>
      </c>
      <c r="W13" s="29" t="s">
        <v>254</v>
      </c>
    </row>
    <row r="14" spans="1:23" ht="27" x14ac:dyDescent="0.25">
      <c r="A14" s="64" t="s">
        <v>23</v>
      </c>
      <c r="B14" s="77" t="s">
        <v>117</v>
      </c>
      <c r="C14" s="140" t="s">
        <v>3</v>
      </c>
      <c r="D14" s="116" t="s">
        <v>4</v>
      </c>
      <c r="E14" s="116" t="s">
        <v>3</v>
      </c>
      <c r="F14" s="116" t="s">
        <v>2</v>
      </c>
      <c r="G14" s="116" t="s">
        <v>2</v>
      </c>
      <c r="H14" s="116" t="s">
        <v>2</v>
      </c>
      <c r="I14" s="116" t="s">
        <v>3</v>
      </c>
      <c r="J14" s="116" t="s">
        <v>2</v>
      </c>
      <c r="K14" s="115" t="s">
        <v>3</v>
      </c>
      <c r="L14" s="116" t="s">
        <v>3</v>
      </c>
      <c r="M14" s="116" t="s">
        <v>3</v>
      </c>
      <c r="N14" s="116" t="s">
        <v>3</v>
      </c>
      <c r="O14" s="116" t="s">
        <v>3</v>
      </c>
      <c r="P14" s="117" t="s">
        <v>3</v>
      </c>
      <c r="R14" s="257" t="str">
        <f t="shared" si="0"/>
        <v>0</v>
      </c>
      <c r="S14" s="257" t="str">
        <f t="shared" si="1"/>
        <v>0</v>
      </c>
      <c r="T14" s="257" t="str">
        <f t="shared" si="2"/>
        <v>medio</v>
      </c>
      <c r="U14" s="257" t="str">
        <f t="shared" si="3"/>
        <v>0</v>
      </c>
      <c r="V14" s="257" t="str">
        <f t="shared" si="4"/>
        <v>0</v>
      </c>
      <c r="W14" s="29" t="s">
        <v>254</v>
      </c>
    </row>
    <row r="15" spans="1:23" ht="94.5" x14ac:dyDescent="0.25">
      <c r="A15" s="64" t="s">
        <v>24</v>
      </c>
      <c r="B15" s="78" t="s">
        <v>373</v>
      </c>
      <c r="C15" s="140" t="s">
        <v>4</v>
      </c>
      <c r="D15" s="116" t="s">
        <v>4</v>
      </c>
      <c r="E15" s="116" t="s">
        <v>3</v>
      </c>
      <c r="F15" s="116" t="s">
        <v>2</v>
      </c>
      <c r="G15" s="116" t="s">
        <v>2</v>
      </c>
      <c r="H15" s="116" t="s">
        <v>2</v>
      </c>
      <c r="I15" s="116" t="s">
        <v>3</v>
      </c>
      <c r="J15" s="116" t="s">
        <v>2</v>
      </c>
      <c r="K15" s="115" t="s">
        <v>3</v>
      </c>
      <c r="L15" s="116" t="s">
        <v>3</v>
      </c>
      <c r="M15" s="116" t="s">
        <v>4</v>
      </c>
      <c r="N15" s="116" t="s">
        <v>4</v>
      </c>
      <c r="O15" s="116" t="s">
        <v>4</v>
      </c>
      <c r="P15" s="117" t="s">
        <v>4</v>
      </c>
      <c r="R15" s="257" t="str">
        <f t="shared" si="0"/>
        <v>0</v>
      </c>
      <c r="S15" s="257" t="str">
        <f t="shared" si="1"/>
        <v>critico</v>
      </c>
      <c r="T15" s="257" t="str">
        <f t="shared" si="2"/>
        <v>0</v>
      </c>
      <c r="U15" s="257" t="str">
        <f t="shared" si="3"/>
        <v>0</v>
      </c>
      <c r="V15" s="257" t="str">
        <f t="shared" si="4"/>
        <v>0</v>
      </c>
      <c r="W15" s="29" t="s">
        <v>254</v>
      </c>
    </row>
    <row r="16" spans="1:23" ht="54" x14ac:dyDescent="0.25">
      <c r="A16" s="64" t="s">
        <v>25</v>
      </c>
      <c r="B16" s="78" t="s">
        <v>374</v>
      </c>
      <c r="C16" s="140" t="s">
        <v>3</v>
      </c>
      <c r="D16" s="116" t="s">
        <v>4</v>
      </c>
      <c r="E16" s="116" t="s">
        <v>3</v>
      </c>
      <c r="F16" s="116" t="s">
        <v>2</v>
      </c>
      <c r="G16" s="116" t="s">
        <v>2</v>
      </c>
      <c r="H16" s="116" t="s">
        <v>2</v>
      </c>
      <c r="I16" s="116" t="s">
        <v>3</v>
      </c>
      <c r="J16" s="116" t="s">
        <v>2</v>
      </c>
      <c r="K16" s="115" t="s">
        <v>3</v>
      </c>
      <c r="L16" s="116" t="s">
        <v>3</v>
      </c>
      <c r="M16" s="116" t="s">
        <v>4</v>
      </c>
      <c r="N16" s="116" t="s">
        <v>4</v>
      </c>
      <c r="O16" s="116" t="s">
        <v>4</v>
      </c>
      <c r="P16" s="117" t="s">
        <v>4</v>
      </c>
      <c r="R16" s="257" t="str">
        <f t="shared" si="0"/>
        <v>0</v>
      </c>
      <c r="S16" s="257" t="str">
        <f t="shared" si="1"/>
        <v>critico</v>
      </c>
      <c r="T16" s="257" t="str">
        <f t="shared" si="2"/>
        <v>0</v>
      </c>
      <c r="U16" s="257" t="str">
        <f t="shared" si="3"/>
        <v>0</v>
      </c>
      <c r="V16" s="257" t="str">
        <f t="shared" si="4"/>
        <v>0</v>
      </c>
      <c r="W16" s="29" t="s">
        <v>254</v>
      </c>
    </row>
    <row r="17" spans="1:23" ht="67.5" x14ac:dyDescent="0.25">
      <c r="A17" s="64" t="s">
        <v>387</v>
      </c>
      <c r="B17" s="78" t="s">
        <v>381</v>
      </c>
      <c r="C17" s="140" t="s">
        <v>3</v>
      </c>
      <c r="D17" s="116" t="s">
        <v>4</v>
      </c>
      <c r="E17" s="116" t="s">
        <v>3</v>
      </c>
      <c r="F17" s="116" t="s">
        <v>2</v>
      </c>
      <c r="G17" s="116" t="s">
        <v>2</v>
      </c>
      <c r="H17" s="116" t="s">
        <v>2</v>
      </c>
      <c r="I17" s="116" t="s">
        <v>3</v>
      </c>
      <c r="J17" s="116" t="s">
        <v>2</v>
      </c>
      <c r="K17" s="115" t="s">
        <v>3</v>
      </c>
      <c r="L17" s="116" t="s">
        <v>3</v>
      </c>
      <c r="M17" s="116" t="s">
        <v>4</v>
      </c>
      <c r="N17" s="116" t="s">
        <v>4</v>
      </c>
      <c r="O17" s="116" t="s">
        <v>4</v>
      </c>
      <c r="P17" s="117" t="s">
        <v>4</v>
      </c>
      <c r="R17" s="257" t="str">
        <f t="shared" si="0"/>
        <v>0</v>
      </c>
      <c r="S17" s="257" t="str">
        <f t="shared" si="1"/>
        <v>critico</v>
      </c>
      <c r="T17" s="257" t="str">
        <f t="shared" si="2"/>
        <v>0</v>
      </c>
      <c r="U17" s="257" t="str">
        <f t="shared" si="3"/>
        <v>0</v>
      </c>
      <c r="V17" s="257" t="str">
        <f t="shared" si="4"/>
        <v>0</v>
      </c>
      <c r="W17" s="29" t="s">
        <v>250</v>
      </c>
    </row>
    <row r="18" spans="1:23" ht="67.5" x14ac:dyDescent="0.25">
      <c r="A18" s="64" t="s">
        <v>388</v>
      </c>
      <c r="B18" s="78" t="s">
        <v>380</v>
      </c>
      <c r="C18" s="140" t="s">
        <v>3</v>
      </c>
      <c r="D18" s="116" t="s">
        <v>4</v>
      </c>
      <c r="E18" s="116" t="s">
        <v>3</v>
      </c>
      <c r="F18" s="116" t="s">
        <v>2</v>
      </c>
      <c r="G18" s="116" t="s">
        <v>2</v>
      </c>
      <c r="H18" s="116" t="s">
        <v>2</v>
      </c>
      <c r="I18" s="116" t="s">
        <v>3</v>
      </c>
      <c r="J18" s="116" t="s">
        <v>2</v>
      </c>
      <c r="K18" s="115" t="s">
        <v>3</v>
      </c>
      <c r="L18" s="116" t="s">
        <v>3</v>
      </c>
      <c r="M18" s="116" t="s">
        <v>4</v>
      </c>
      <c r="N18" s="116" t="s">
        <v>4</v>
      </c>
      <c r="O18" s="116" t="s">
        <v>4</v>
      </c>
      <c r="P18" s="117" t="s">
        <v>4</v>
      </c>
      <c r="R18" s="257" t="str">
        <f t="shared" si="0"/>
        <v>0</v>
      </c>
      <c r="S18" s="257" t="str">
        <f t="shared" si="1"/>
        <v>critico</v>
      </c>
      <c r="T18" s="257" t="str">
        <f t="shared" si="2"/>
        <v>0</v>
      </c>
      <c r="U18" s="257" t="str">
        <f t="shared" si="3"/>
        <v>0</v>
      </c>
      <c r="V18" s="257" t="str">
        <f t="shared" si="4"/>
        <v>0</v>
      </c>
      <c r="W18" s="29" t="s">
        <v>250</v>
      </c>
    </row>
    <row r="19" spans="1:23" ht="40.5" x14ac:dyDescent="0.25">
      <c r="A19" s="64" t="s">
        <v>389</v>
      </c>
      <c r="B19" s="78" t="s">
        <v>379</v>
      </c>
      <c r="C19" s="146" t="s">
        <v>3</v>
      </c>
      <c r="D19" s="124" t="s">
        <v>4</v>
      </c>
      <c r="E19" s="124" t="s">
        <v>2</v>
      </c>
      <c r="F19" s="124" t="s">
        <v>2</v>
      </c>
      <c r="G19" s="124" t="s">
        <v>2</v>
      </c>
      <c r="H19" s="124" t="s">
        <v>2</v>
      </c>
      <c r="I19" s="124" t="s">
        <v>3</v>
      </c>
      <c r="J19" s="124" t="s">
        <v>2</v>
      </c>
      <c r="K19" s="115" t="s">
        <v>3</v>
      </c>
      <c r="L19" s="124" t="s">
        <v>3</v>
      </c>
      <c r="M19" s="124" t="s">
        <v>4</v>
      </c>
      <c r="N19" s="124" t="s">
        <v>3</v>
      </c>
      <c r="O19" s="124" t="s">
        <v>3</v>
      </c>
      <c r="P19" s="117" t="s">
        <v>3</v>
      </c>
      <c r="R19" s="257" t="str">
        <f t="shared" si="0"/>
        <v>0</v>
      </c>
      <c r="S19" s="257" t="str">
        <f t="shared" si="1"/>
        <v>0</v>
      </c>
      <c r="T19" s="257" t="str">
        <f t="shared" si="2"/>
        <v>medio</v>
      </c>
      <c r="U19" s="257" t="str">
        <f t="shared" si="3"/>
        <v>0</v>
      </c>
      <c r="V19" s="257" t="str">
        <f t="shared" si="4"/>
        <v>0</v>
      </c>
      <c r="W19" s="29" t="s">
        <v>250</v>
      </c>
    </row>
    <row r="20" spans="1:23" ht="54" x14ac:dyDescent="0.25">
      <c r="A20" s="64" t="s">
        <v>390</v>
      </c>
      <c r="B20" s="78" t="s">
        <v>113</v>
      </c>
      <c r="C20" s="146" t="s">
        <v>4</v>
      </c>
      <c r="D20" s="124" t="s">
        <v>4</v>
      </c>
      <c r="E20" s="124" t="s">
        <v>2</v>
      </c>
      <c r="F20" s="124" t="s">
        <v>2</v>
      </c>
      <c r="G20" s="124" t="s">
        <v>2</v>
      </c>
      <c r="H20" s="124" t="s">
        <v>2</v>
      </c>
      <c r="I20" s="124" t="s">
        <v>3</v>
      </c>
      <c r="J20" s="124" t="s">
        <v>2</v>
      </c>
      <c r="K20" s="115" t="s">
        <v>3</v>
      </c>
      <c r="L20" s="124" t="s">
        <v>3</v>
      </c>
      <c r="M20" s="124" t="s">
        <v>4</v>
      </c>
      <c r="N20" s="124" t="s">
        <v>3</v>
      </c>
      <c r="O20" s="124" t="s">
        <v>3</v>
      </c>
      <c r="P20" s="117" t="s">
        <v>3</v>
      </c>
      <c r="R20" s="257" t="str">
        <f t="shared" si="0"/>
        <v>0</v>
      </c>
      <c r="S20" s="257" t="str">
        <f t="shared" si="1"/>
        <v>0</v>
      </c>
      <c r="T20" s="257" t="str">
        <f t="shared" si="2"/>
        <v>medio</v>
      </c>
      <c r="U20" s="257" t="str">
        <f t="shared" si="3"/>
        <v>0</v>
      </c>
      <c r="V20" s="257" t="str">
        <f t="shared" si="4"/>
        <v>0</v>
      </c>
      <c r="W20" s="29" t="s">
        <v>250</v>
      </c>
    </row>
    <row r="21" spans="1:23" ht="27" x14ac:dyDescent="0.25">
      <c r="A21" s="64" t="s">
        <v>391</v>
      </c>
      <c r="B21" s="78" t="s">
        <v>37</v>
      </c>
      <c r="C21" s="146" t="s">
        <v>3</v>
      </c>
      <c r="D21" s="124" t="s">
        <v>4</v>
      </c>
      <c r="E21" s="124" t="s">
        <v>2</v>
      </c>
      <c r="F21" s="124" t="s">
        <v>2</v>
      </c>
      <c r="G21" s="124" t="s">
        <v>2</v>
      </c>
      <c r="H21" s="124" t="s">
        <v>2</v>
      </c>
      <c r="I21" s="124" t="s">
        <v>3</v>
      </c>
      <c r="J21" s="124" t="s">
        <v>2</v>
      </c>
      <c r="K21" s="115" t="s">
        <v>3</v>
      </c>
      <c r="L21" s="124" t="s">
        <v>3</v>
      </c>
      <c r="M21" s="124" t="s">
        <v>4</v>
      </c>
      <c r="N21" s="124" t="s">
        <v>3</v>
      </c>
      <c r="O21" s="124" t="s">
        <v>3</v>
      </c>
      <c r="P21" s="117" t="s">
        <v>3</v>
      </c>
      <c r="R21" s="257" t="str">
        <f t="shared" si="0"/>
        <v>0</v>
      </c>
      <c r="S21" s="257" t="str">
        <f t="shared" si="1"/>
        <v>0</v>
      </c>
      <c r="T21" s="257" t="str">
        <f t="shared" si="2"/>
        <v>medio</v>
      </c>
      <c r="U21" s="257" t="str">
        <f t="shared" si="3"/>
        <v>0</v>
      </c>
      <c r="V21" s="257" t="str">
        <f t="shared" si="4"/>
        <v>0</v>
      </c>
      <c r="W21" s="29" t="s">
        <v>251</v>
      </c>
    </row>
    <row r="22" spans="1:23" ht="54" x14ac:dyDescent="0.25">
      <c r="A22" s="64" t="s">
        <v>392</v>
      </c>
      <c r="B22" s="75" t="s">
        <v>123</v>
      </c>
      <c r="C22" s="140" t="s">
        <v>3</v>
      </c>
      <c r="D22" s="116" t="s">
        <v>4</v>
      </c>
      <c r="E22" s="116" t="s">
        <v>3</v>
      </c>
      <c r="F22" s="116" t="s">
        <v>2</v>
      </c>
      <c r="G22" s="116" t="s">
        <v>2</v>
      </c>
      <c r="H22" s="116" t="s">
        <v>2</v>
      </c>
      <c r="I22" s="116" t="s">
        <v>3</v>
      </c>
      <c r="J22" s="116" t="s">
        <v>2</v>
      </c>
      <c r="K22" s="115" t="s">
        <v>3</v>
      </c>
      <c r="L22" s="116" t="s">
        <v>3</v>
      </c>
      <c r="M22" s="116" t="s">
        <v>4</v>
      </c>
      <c r="N22" s="116" t="s">
        <v>4</v>
      </c>
      <c r="O22" s="116" t="s">
        <v>4</v>
      </c>
      <c r="P22" s="117" t="s">
        <v>4</v>
      </c>
      <c r="R22" s="257" t="str">
        <f t="shared" si="0"/>
        <v>0</v>
      </c>
      <c r="S22" s="257" t="str">
        <f t="shared" si="1"/>
        <v>critico</v>
      </c>
      <c r="T22" s="257" t="str">
        <f t="shared" si="2"/>
        <v>0</v>
      </c>
      <c r="U22" s="257" t="str">
        <f t="shared" si="3"/>
        <v>0</v>
      </c>
      <c r="V22" s="257" t="str">
        <f t="shared" si="4"/>
        <v>0</v>
      </c>
      <c r="W22" s="29" t="s">
        <v>260</v>
      </c>
    </row>
    <row r="23" spans="1:23" ht="81" x14ac:dyDescent="0.25">
      <c r="A23" s="64" t="s">
        <v>393</v>
      </c>
      <c r="B23" s="75" t="s">
        <v>257</v>
      </c>
      <c r="C23" s="140" t="s">
        <v>3</v>
      </c>
      <c r="D23" s="116" t="s">
        <v>4</v>
      </c>
      <c r="E23" s="116" t="s">
        <v>3</v>
      </c>
      <c r="F23" s="116" t="s">
        <v>2</v>
      </c>
      <c r="G23" s="116" t="s">
        <v>2</v>
      </c>
      <c r="H23" s="116" t="s">
        <v>2</v>
      </c>
      <c r="I23" s="116" t="s">
        <v>3</v>
      </c>
      <c r="J23" s="116" t="s">
        <v>2</v>
      </c>
      <c r="K23" s="115" t="s">
        <v>3</v>
      </c>
      <c r="L23" s="116" t="s">
        <v>3</v>
      </c>
      <c r="M23" s="116" t="s">
        <v>4</v>
      </c>
      <c r="N23" s="116" t="s">
        <v>4</v>
      </c>
      <c r="O23" s="116" t="s">
        <v>4</v>
      </c>
      <c r="P23" s="117" t="s">
        <v>4</v>
      </c>
      <c r="R23" s="257" t="str">
        <f t="shared" si="0"/>
        <v>0</v>
      </c>
      <c r="S23" s="257" t="str">
        <f t="shared" si="1"/>
        <v>critico</v>
      </c>
      <c r="T23" s="257" t="str">
        <f t="shared" si="2"/>
        <v>0</v>
      </c>
      <c r="U23" s="257" t="str">
        <f t="shared" si="3"/>
        <v>0</v>
      </c>
      <c r="V23" s="257" t="str">
        <f t="shared" si="4"/>
        <v>0</v>
      </c>
      <c r="W23" s="29" t="s">
        <v>251</v>
      </c>
    </row>
    <row r="24" spans="1:23" ht="67.5" x14ac:dyDescent="0.25">
      <c r="A24" s="64" t="s">
        <v>394</v>
      </c>
      <c r="B24" s="75" t="s">
        <v>118</v>
      </c>
      <c r="C24" s="140" t="s">
        <v>3</v>
      </c>
      <c r="D24" s="116" t="s">
        <v>4</v>
      </c>
      <c r="E24" s="116" t="s">
        <v>3</v>
      </c>
      <c r="F24" s="116" t="s">
        <v>2</v>
      </c>
      <c r="G24" s="116" t="s">
        <v>2</v>
      </c>
      <c r="H24" s="116" t="s">
        <v>2</v>
      </c>
      <c r="I24" s="116" t="s">
        <v>3</v>
      </c>
      <c r="J24" s="116" t="s">
        <v>2</v>
      </c>
      <c r="K24" s="115" t="s">
        <v>3</v>
      </c>
      <c r="L24" s="116" t="s">
        <v>3</v>
      </c>
      <c r="M24" s="116" t="s">
        <v>4</v>
      </c>
      <c r="N24" s="116" t="s">
        <v>4</v>
      </c>
      <c r="O24" s="116" t="s">
        <v>4</v>
      </c>
      <c r="P24" s="117" t="s">
        <v>4</v>
      </c>
      <c r="R24" s="257" t="str">
        <f t="shared" si="0"/>
        <v>0</v>
      </c>
      <c r="S24" s="257" t="str">
        <f t="shared" si="1"/>
        <v>critico</v>
      </c>
      <c r="T24" s="257" t="str">
        <f t="shared" si="2"/>
        <v>0</v>
      </c>
      <c r="U24" s="257" t="str">
        <f t="shared" si="3"/>
        <v>0</v>
      </c>
      <c r="V24" s="257" t="str">
        <f t="shared" si="4"/>
        <v>0</v>
      </c>
      <c r="W24" s="29" t="s">
        <v>252</v>
      </c>
    </row>
    <row r="25" spans="1:23" ht="67.5" x14ac:dyDescent="0.25">
      <c r="A25" s="64" t="s">
        <v>395</v>
      </c>
      <c r="B25" s="75" t="s">
        <v>139</v>
      </c>
      <c r="C25" s="140" t="s">
        <v>3</v>
      </c>
      <c r="D25" s="116" t="s">
        <v>4</v>
      </c>
      <c r="E25" s="116" t="s">
        <v>3</v>
      </c>
      <c r="F25" s="116" t="s">
        <v>2</v>
      </c>
      <c r="G25" s="116" t="s">
        <v>2</v>
      </c>
      <c r="H25" s="116" t="s">
        <v>2</v>
      </c>
      <c r="I25" s="116" t="s">
        <v>3</v>
      </c>
      <c r="J25" s="116" t="s">
        <v>2</v>
      </c>
      <c r="K25" s="115" t="s">
        <v>3</v>
      </c>
      <c r="L25" s="116" t="s">
        <v>3</v>
      </c>
      <c r="M25" s="116" t="s">
        <v>4</v>
      </c>
      <c r="N25" s="116" t="s">
        <v>4</v>
      </c>
      <c r="O25" s="116" t="s">
        <v>4</v>
      </c>
      <c r="P25" s="117" t="s">
        <v>4</v>
      </c>
      <c r="R25" s="257" t="str">
        <f t="shared" si="0"/>
        <v>0</v>
      </c>
      <c r="S25" s="257" t="str">
        <f t="shared" si="1"/>
        <v>critico</v>
      </c>
      <c r="T25" s="257" t="str">
        <f t="shared" si="2"/>
        <v>0</v>
      </c>
      <c r="U25" s="257" t="str">
        <f t="shared" si="3"/>
        <v>0</v>
      </c>
      <c r="V25" s="257" t="str">
        <f t="shared" si="4"/>
        <v>0</v>
      </c>
      <c r="W25" s="29" t="s">
        <v>252</v>
      </c>
    </row>
    <row r="26" spans="1:23" ht="67.5" x14ac:dyDescent="0.25">
      <c r="A26" s="64" t="s">
        <v>396</v>
      </c>
      <c r="B26" s="75" t="s">
        <v>121</v>
      </c>
      <c r="C26" s="146" t="s">
        <v>3</v>
      </c>
      <c r="D26" s="124" t="s">
        <v>4</v>
      </c>
      <c r="E26" s="124" t="s">
        <v>2</v>
      </c>
      <c r="F26" s="124" t="s">
        <v>2</v>
      </c>
      <c r="G26" s="124" t="s">
        <v>2</v>
      </c>
      <c r="H26" s="124" t="s">
        <v>2</v>
      </c>
      <c r="I26" s="124" t="s">
        <v>3</v>
      </c>
      <c r="J26" s="124" t="s">
        <v>2</v>
      </c>
      <c r="K26" s="115" t="s">
        <v>3</v>
      </c>
      <c r="L26" s="124" t="s">
        <v>3</v>
      </c>
      <c r="M26" s="124" t="s">
        <v>4</v>
      </c>
      <c r="N26" s="124" t="s">
        <v>3</v>
      </c>
      <c r="O26" s="124" t="s">
        <v>3</v>
      </c>
      <c r="P26" s="117" t="s">
        <v>3</v>
      </c>
      <c r="R26" s="257" t="str">
        <f t="shared" si="0"/>
        <v>0</v>
      </c>
      <c r="S26" s="257" t="str">
        <f t="shared" si="1"/>
        <v>0</v>
      </c>
      <c r="T26" s="257" t="str">
        <f t="shared" si="2"/>
        <v>medio</v>
      </c>
      <c r="U26" s="257" t="str">
        <f t="shared" si="3"/>
        <v>0</v>
      </c>
      <c r="V26" s="257" t="str">
        <f t="shared" si="4"/>
        <v>0</v>
      </c>
      <c r="W26" s="29" t="s">
        <v>252</v>
      </c>
    </row>
    <row r="27" spans="1:23" ht="54" x14ac:dyDescent="0.25">
      <c r="A27" s="64" t="s">
        <v>397</v>
      </c>
      <c r="B27" s="75" t="s">
        <v>122</v>
      </c>
      <c r="C27" s="146" t="s">
        <v>3</v>
      </c>
      <c r="D27" s="124" t="s">
        <v>4</v>
      </c>
      <c r="E27" s="124" t="s">
        <v>2</v>
      </c>
      <c r="F27" s="124" t="s">
        <v>2</v>
      </c>
      <c r="G27" s="124" t="s">
        <v>2</v>
      </c>
      <c r="H27" s="124" t="s">
        <v>2</v>
      </c>
      <c r="I27" s="124" t="s">
        <v>3</v>
      </c>
      <c r="J27" s="124" t="s">
        <v>2</v>
      </c>
      <c r="K27" s="115" t="s">
        <v>3</v>
      </c>
      <c r="L27" s="124" t="s">
        <v>3</v>
      </c>
      <c r="M27" s="124" t="s">
        <v>4</v>
      </c>
      <c r="N27" s="124" t="s">
        <v>3</v>
      </c>
      <c r="O27" s="124" t="s">
        <v>3</v>
      </c>
      <c r="P27" s="117" t="s">
        <v>3</v>
      </c>
      <c r="R27" s="257" t="str">
        <f t="shared" si="0"/>
        <v>0</v>
      </c>
      <c r="S27" s="257" t="str">
        <f t="shared" si="1"/>
        <v>0</v>
      </c>
      <c r="T27" s="257" t="str">
        <f t="shared" si="2"/>
        <v>medio</v>
      </c>
      <c r="U27" s="257" t="str">
        <f t="shared" si="3"/>
        <v>0</v>
      </c>
      <c r="V27" s="257" t="str">
        <f t="shared" si="4"/>
        <v>0</v>
      </c>
      <c r="W27" s="29" t="s">
        <v>252</v>
      </c>
    </row>
    <row r="28" spans="1:23" ht="40.5" x14ac:dyDescent="0.25">
      <c r="A28" s="64" t="s">
        <v>398</v>
      </c>
      <c r="B28" s="75" t="s">
        <v>126</v>
      </c>
      <c r="C28" s="146" t="s">
        <v>3</v>
      </c>
      <c r="D28" s="124" t="s">
        <v>4</v>
      </c>
      <c r="E28" s="124" t="s">
        <v>2</v>
      </c>
      <c r="F28" s="124" t="s">
        <v>2</v>
      </c>
      <c r="G28" s="124" t="s">
        <v>2</v>
      </c>
      <c r="H28" s="124" t="s">
        <v>2</v>
      </c>
      <c r="I28" s="124" t="s">
        <v>3</v>
      </c>
      <c r="J28" s="124" t="s">
        <v>2</v>
      </c>
      <c r="K28" s="115" t="s">
        <v>3</v>
      </c>
      <c r="L28" s="124" t="s">
        <v>3</v>
      </c>
      <c r="M28" s="124" t="s">
        <v>4</v>
      </c>
      <c r="N28" s="124" t="s">
        <v>3</v>
      </c>
      <c r="O28" s="124" t="s">
        <v>3</v>
      </c>
      <c r="P28" s="117" t="s">
        <v>3</v>
      </c>
      <c r="R28" s="257" t="str">
        <f t="shared" si="0"/>
        <v>0</v>
      </c>
      <c r="S28" s="257" t="str">
        <f t="shared" si="1"/>
        <v>0</v>
      </c>
      <c r="T28" s="257" t="str">
        <f t="shared" si="2"/>
        <v>medio</v>
      </c>
      <c r="U28" s="257" t="str">
        <f t="shared" si="3"/>
        <v>0</v>
      </c>
      <c r="V28" s="257" t="str">
        <f t="shared" si="4"/>
        <v>0</v>
      </c>
      <c r="W28" s="29" t="s">
        <v>252</v>
      </c>
    </row>
    <row r="29" spans="1:23" ht="108" x14ac:dyDescent="0.25">
      <c r="A29" s="64" t="s">
        <v>399</v>
      </c>
      <c r="B29" s="75" t="s">
        <v>365</v>
      </c>
      <c r="C29" s="140" t="s">
        <v>3</v>
      </c>
      <c r="D29" s="116" t="s">
        <v>4</v>
      </c>
      <c r="E29" s="116" t="s">
        <v>3</v>
      </c>
      <c r="F29" s="116" t="s">
        <v>2</v>
      </c>
      <c r="G29" s="116" t="s">
        <v>2</v>
      </c>
      <c r="H29" s="116" t="s">
        <v>2</v>
      </c>
      <c r="I29" s="116" t="s">
        <v>3</v>
      </c>
      <c r="J29" s="116" t="s">
        <v>2</v>
      </c>
      <c r="K29" s="115" t="s">
        <v>3</v>
      </c>
      <c r="L29" s="116" t="s">
        <v>3</v>
      </c>
      <c r="M29" s="116" t="s">
        <v>3</v>
      </c>
      <c r="N29" s="116" t="s">
        <v>3</v>
      </c>
      <c r="O29" s="116" t="s">
        <v>3</v>
      </c>
      <c r="P29" s="117" t="s">
        <v>3</v>
      </c>
      <c r="R29" s="257" t="str">
        <f t="shared" si="0"/>
        <v>0</v>
      </c>
      <c r="S29" s="257" t="str">
        <f t="shared" si="1"/>
        <v>0</v>
      </c>
      <c r="T29" s="257" t="str">
        <f t="shared" si="2"/>
        <v>medio</v>
      </c>
      <c r="U29" s="257" t="str">
        <f t="shared" si="3"/>
        <v>0</v>
      </c>
      <c r="V29" s="257" t="str">
        <f t="shared" si="4"/>
        <v>0</v>
      </c>
      <c r="W29" s="29" t="s">
        <v>252</v>
      </c>
    </row>
    <row r="30" spans="1:23" ht="27" x14ac:dyDescent="0.25">
      <c r="A30" s="64" t="s">
        <v>400</v>
      </c>
      <c r="B30" s="75" t="s">
        <v>370</v>
      </c>
      <c r="C30" s="146" t="s">
        <v>3</v>
      </c>
      <c r="D30" s="124" t="s">
        <v>3</v>
      </c>
      <c r="E30" s="124" t="s">
        <v>2</v>
      </c>
      <c r="F30" s="124" t="s">
        <v>2</v>
      </c>
      <c r="G30" s="124" t="s">
        <v>3</v>
      </c>
      <c r="H30" s="124" t="s">
        <v>3</v>
      </c>
      <c r="I30" s="124" t="s">
        <v>3</v>
      </c>
      <c r="J30" s="124" t="s">
        <v>2</v>
      </c>
      <c r="K30" s="115" t="s">
        <v>3</v>
      </c>
      <c r="L30" s="116" t="s">
        <v>3</v>
      </c>
      <c r="M30" s="116" t="s">
        <v>3</v>
      </c>
      <c r="N30" s="116" t="s">
        <v>3</v>
      </c>
      <c r="O30" s="116" t="s">
        <v>3</v>
      </c>
      <c r="P30" s="117" t="s">
        <v>3</v>
      </c>
      <c r="R30" s="257" t="str">
        <f t="shared" si="0"/>
        <v>0</v>
      </c>
      <c r="S30" s="257" t="str">
        <f t="shared" si="1"/>
        <v>0</v>
      </c>
      <c r="T30" s="257" t="str">
        <f t="shared" si="2"/>
        <v>medio</v>
      </c>
      <c r="U30" s="257" t="str">
        <f t="shared" si="3"/>
        <v>0</v>
      </c>
      <c r="V30" s="257" t="str">
        <f t="shared" si="4"/>
        <v>0</v>
      </c>
      <c r="W30" s="29" t="s">
        <v>252</v>
      </c>
    </row>
    <row r="31" spans="1:23" ht="27" x14ac:dyDescent="0.25">
      <c r="A31" s="64" t="s">
        <v>401</v>
      </c>
      <c r="B31" s="75" t="s">
        <v>369</v>
      </c>
      <c r="C31" s="140" t="s">
        <v>3</v>
      </c>
      <c r="D31" s="116" t="s">
        <v>4</v>
      </c>
      <c r="E31" s="116" t="s">
        <v>3</v>
      </c>
      <c r="F31" s="116" t="s">
        <v>2</v>
      </c>
      <c r="G31" s="116" t="s">
        <v>2</v>
      </c>
      <c r="H31" s="116" t="s">
        <v>2</v>
      </c>
      <c r="I31" s="116" t="s">
        <v>3</v>
      </c>
      <c r="J31" s="116" t="s">
        <v>2</v>
      </c>
      <c r="K31" s="115" t="s">
        <v>3</v>
      </c>
      <c r="L31" s="116" t="s">
        <v>3</v>
      </c>
      <c r="M31" s="116" t="s">
        <v>4</v>
      </c>
      <c r="N31" s="116" t="s">
        <v>4</v>
      </c>
      <c r="O31" s="116" t="s">
        <v>4</v>
      </c>
      <c r="P31" s="117" t="s">
        <v>4</v>
      </c>
      <c r="R31" s="257" t="str">
        <f t="shared" si="0"/>
        <v>0</v>
      </c>
      <c r="S31" s="257" t="str">
        <f t="shared" si="1"/>
        <v>critico</v>
      </c>
      <c r="T31" s="257" t="str">
        <f t="shared" si="2"/>
        <v>0</v>
      </c>
      <c r="U31" s="257" t="str">
        <f t="shared" si="3"/>
        <v>0</v>
      </c>
      <c r="V31" s="257" t="str">
        <f t="shared" si="4"/>
        <v>0</v>
      </c>
      <c r="W31" s="29" t="s">
        <v>252</v>
      </c>
    </row>
    <row r="32" spans="1:23" ht="40.5" x14ac:dyDescent="0.25">
      <c r="A32" s="64" t="s">
        <v>402</v>
      </c>
      <c r="B32" s="75" t="s">
        <v>371</v>
      </c>
      <c r="C32" s="146" t="s">
        <v>3</v>
      </c>
      <c r="D32" s="124" t="s">
        <v>3</v>
      </c>
      <c r="E32" s="124" t="s">
        <v>2</v>
      </c>
      <c r="F32" s="124" t="s">
        <v>2</v>
      </c>
      <c r="G32" s="124" t="s">
        <v>3</v>
      </c>
      <c r="H32" s="124" t="s">
        <v>3</v>
      </c>
      <c r="I32" s="124" t="s">
        <v>3</v>
      </c>
      <c r="J32" s="124" t="s">
        <v>2</v>
      </c>
      <c r="K32" s="115" t="s">
        <v>3</v>
      </c>
      <c r="L32" s="116" t="s">
        <v>3</v>
      </c>
      <c r="M32" s="116" t="s">
        <v>3</v>
      </c>
      <c r="N32" s="116" t="s">
        <v>3</v>
      </c>
      <c r="O32" s="116" t="s">
        <v>3</v>
      </c>
      <c r="P32" s="117" t="s">
        <v>3</v>
      </c>
      <c r="R32" s="257" t="str">
        <f t="shared" si="0"/>
        <v>0</v>
      </c>
      <c r="S32" s="257" t="str">
        <f t="shared" si="1"/>
        <v>0</v>
      </c>
      <c r="T32" s="257" t="str">
        <f t="shared" si="2"/>
        <v>medio</v>
      </c>
      <c r="U32" s="257" t="str">
        <f t="shared" si="3"/>
        <v>0</v>
      </c>
      <c r="V32" s="257" t="str">
        <f t="shared" si="4"/>
        <v>0</v>
      </c>
      <c r="W32" s="29" t="s">
        <v>252</v>
      </c>
    </row>
    <row r="33" spans="1:23" ht="94.5" x14ac:dyDescent="0.25">
      <c r="A33" s="64" t="s">
        <v>403</v>
      </c>
      <c r="B33" s="75" t="s">
        <v>372</v>
      </c>
      <c r="C33" s="140" t="s">
        <v>3</v>
      </c>
      <c r="D33" s="116" t="s">
        <v>4</v>
      </c>
      <c r="E33" s="116" t="s">
        <v>3</v>
      </c>
      <c r="F33" s="116" t="s">
        <v>2</v>
      </c>
      <c r="G33" s="116" t="s">
        <v>2</v>
      </c>
      <c r="H33" s="116" t="s">
        <v>2</v>
      </c>
      <c r="I33" s="116" t="s">
        <v>3</v>
      </c>
      <c r="J33" s="116" t="s">
        <v>2</v>
      </c>
      <c r="K33" s="115" t="s">
        <v>3</v>
      </c>
      <c r="L33" s="116" t="s">
        <v>3</v>
      </c>
      <c r="M33" s="116" t="s">
        <v>4</v>
      </c>
      <c r="N33" s="116" t="s">
        <v>4</v>
      </c>
      <c r="O33" s="116" t="s">
        <v>4</v>
      </c>
      <c r="P33" s="117" t="s">
        <v>4</v>
      </c>
      <c r="R33" s="257" t="str">
        <f t="shared" si="0"/>
        <v>0</v>
      </c>
      <c r="S33" s="257" t="str">
        <f t="shared" si="1"/>
        <v>critico</v>
      </c>
      <c r="T33" s="257" t="str">
        <f t="shared" si="2"/>
        <v>0</v>
      </c>
      <c r="U33" s="257" t="str">
        <f t="shared" si="3"/>
        <v>0</v>
      </c>
      <c r="V33" s="257" t="str">
        <f t="shared" si="4"/>
        <v>0</v>
      </c>
      <c r="W33" s="29" t="s">
        <v>135</v>
      </c>
    </row>
    <row r="34" spans="1:23" ht="13.5" x14ac:dyDescent="0.25">
      <c r="A34" s="64" t="s">
        <v>404</v>
      </c>
      <c r="B34" s="75" t="s">
        <v>437</v>
      </c>
      <c r="C34" s="146" t="s">
        <v>3</v>
      </c>
      <c r="D34" s="124" t="s">
        <v>3</v>
      </c>
      <c r="E34" s="124" t="s">
        <v>2</v>
      </c>
      <c r="F34" s="124" t="s">
        <v>2</v>
      </c>
      <c r="G34" s="124" t="s">
        <v>3</v>
      </c>
      <c r="H34" s="124" t="s">
        <v>3</v>
      </c>
      <c r="I34" s="124" t="s">
        <v>3</v>
      </c>
      <c r="J34" s="124" t="s">
        <v>2</v>
      </c>
      <c r="K34" s="115" t="s">
        <v>3</v>
      </c>
      <c r="L34" s="116" t="s">
        <v>3</v>
      </c>
      <c r="M34" s="116" t="s">
        <v>3</v>
      </c>
      <c r="N34" s="116" t="s">
        <v>3</v>
      </c>
      <c r="O34" s="116" t="s">
        <v>3</v>
      </c>
      <c r="P34" s="117" t="s">
        <v>3</v>
      </c>
      <c r="R34" s="257" t="str">
        <f t="shared" si="0"/>
        <v>0</v>
      </c>
      <c r="S34" s="257" t="str">
        <f t="shared" si="1"/>
        <v>0</v>
      </c>
      <c r="T34" s="257" t="str">
        <f t="shared" si="2"/>
        <v>medio</v>
      </c>
      <c r="U34" s="257" t="str">
        <f t="shared" si="3"/>
        <v>0</v>
      </c>
      <c r="V34" s="257" t="str">
        <f t="shared" si="4"/>
        <v>0</v>
      </c>
      <c r="W34" s="29" t="s">
        <v>254</v>
      </c>
    </row>
    <row r="35" spans="1:23" x14ac:dyDescent="0.2">
      <c r="A35" s="2"/>
      <c r="B35" s="1"/>
      <c r="K35" s="94"/>
      <c r="P35" s="94"/>
      <c r="W35" s="29"/>
    </row>
    <row r="36" spans="1:23" ht="15" x14ac:dyDescent="0.25">
      <c r="A36" s="302" t="s">
        <v>415</v>
      </c>
      <c r="B36" s="303"/>
      <c r="C36" s="304"/>
      <c r="D36" s="302"/>
      <c r="E36" s="303"/>
      <c r="F36" s="304"/>
      <c r="G36" s="302"/>
      <c r="H36" s="303"/>
      <c r="I36" s="304"/>
      <c r="J36" s="302"/>
      <c r="K36" s="303"/>
      <c r="L36" s="304"/>
      <c r="M36" s="302"/>
      <c r="N36" s="303"/>
      <c r="O36" s="304"/>
      <c r="P36" s="302"/>
      <c r="Q36" s="303"/>
      <c r="R36" s="304"/>
      <c r="S36" s="302"/>
      <c r="T36" s="303"/>
      <c r="U36" s="304"/>
      <c r="V36" s="253"/>
      <c r="W36" s="253"/>
    </row>
    <row r="37" spans="1:23" ht="81" x14ac:dyDescent="0.25">
      <c r="A37" s="67" t="s">
        <v>405</v>
      </c>
      <c r="B37" s="72" t="s">
        <v>101</v>
      </c>
      <c r="C37" s="146" t="s">
        <v>2</v>
      </c>
      <c r="D37" s="124" t="s">
        <v>3</v>
      </c>
      <c r="E37" s="124" t="s">
        <v>2</v>
      </c>
      <c r="F37" s="124" t="s">
        <v>2</v>
      </c>
      <c r="G37" s="124" t="s">
        <v>2</v>
      </c>
      <c r="H37" s="124" t="s">
        <v>2</v>
      </c>
      <c r="I37" s="124" t="s">
        <v>2</v>
      </c>
      <c r="J37" s="124" t="s">
        <v>2</v>
      </c>
      <c r="K37" s="115" t="s">
        <v>2</v>
      </c>
      <c r="L37" s="124" t="s">
        <v>2</v>
      </c>
      <c r="M37" s="124" t="s">
        <v>2</v>
      </c>
      <c r="N37" s="124" t="s">
        <v>2</v>
      </c>
      <c r="O37" s="124" t="s">
        <v>2</v>
      </c>
      <c r="P37" s="115" t="s">
        <v>2</v>
      </c>
      <c r="R37" s="257" t="str">
        <f t="shared" ref="R37:R47" si="5">IF(AND($K37="alto", $P37="alto"),"alto","0")</f>
        <v>0</v>
      </c>
      <c r="S37" s="257" t="str">
        <f t="shared" ref="S37:S47" si="6">IF(OR(AND($K37="alto",$P37="medio"), AND($K37="medio",$P37="alto")),"critico","0")</f>
        <v>0</v>
      </c>
      <c r="T37" s="257" t="str">
        <f t="shared" ref="T37:T47" si="7">IF(OR(AND($K37="alto",$P37="basso"), AND($K37="medio",$P37="medio"),AND($K37="basso",$P37="alto")),"medio","0")</f>
        <v>0</v>
      </c>
      <c r="U37" s="257" t="str">
        <f t="shared" ref="U37:U47" si="8">IF(OR(AND($K37="medio",$P37="basso"), AND($K37="basso",$P37="medio")),"basso","0")</f>
        <v>0</v>
      </c>
      <c r="V37" s="257" t="str">
        <f t="shared" ref="V37:V47" si="9">IF(AND($K37="basso", $P37="basso"),"minimo","0")</f>
        <v>minimo</v>
      </c>
      <c r="W37" s="20"/>
    </row>
    <row r="38" spans="1:23" ht="40.5" x14ac:dyDescent="0.25">
      <c r="A38" s="67" t="s">
        <v>439</v>
      </c>
      <c r="B38" s="72" t="s">
        <v>102</v>
      </c>
      <c r="C38" s="146" t="s">
        <v>2</v>
      </c>
      <c r="D38" s="124" t="s">
        <v>3</v>
      </c>
      <c r="E38" s="124" t="s">
        <v>2</v>
      </c>
      <c r="F38" s="124" t="s">
        <v>2</v>
      </c>
      <c r="G38" s="124" t="s">
        <v>2</v>
      </c>
      <c r="H38" s="124" t="s">
        <v>2</v>
      </c>
      <c r="I38" s="124" t="s">
        <v>2</v>
      </c>
      <c r="J38" s="124" t="s">
        <v>2</v>
      </c>
      <c r="K38" s="115" t="s">
        <v>2</v>
      </c>
      <c r="L38" s="124" t="s">
        <v>2</v>
      </c>
      <c r="M38" s="124" t="s">
        <v>2</v>
      </c>
      <c r="N38" s="124" t="s">
        <v>2</v>
      </c>
      <c r="O38" s="124" t="s">
        <v>2</v>
      </c>
      <c r="P38" s="115" t="s">
        <v>2</v>
      </c>
      <c r="R38" s="257" t="str">
        <f t="shared" si="5"/>
        <v>0</v>
      </c>
      <c r="S38" s="257" t="str">
        <f t="shared" si="6"/>
        <v>0</v>
      </c>
      <c r="T38" s="257" t="str">
        <f t="shared" si="7"/>
        <v>0</v>
      </c>
      <c r="U38" s="257" t="str">
        <f t="shared" si="8"/>
        <v>0</v>
      </c>
      <c r="V38" s="257" t="str">
        <f t="shared" si="9"/>
        <v>minimo</v>
      </c>
      <c r="W38" s="20"/>
    </row>
    <row r="39" spans="1:23" ht="40.5" x14ac:dyDescent="0.25">
      <c r="A39" s="67" t="s">
        <v>406</v>
      </c>
      <c r="B39" s="72" t="s">
        <v>103</v>
      </c>
      <c r="C39" s="146" t="s">
        <v>2</v>
      </c>
      <c r="D39" s="124" t="s">
        <v>3</v>
      </c>
      <c r="E39" s="124" t="s">
        <v>2</v>
      </c>
      <c r="F39" s="124" t="s">
        <v>2</v>
      </c>
      <c r="G39" s="124" t="s">
        <v>2</v>
      </c>
      <c r="H39" s="124" t="s">
        <v>2</v>
      </c>
      <c r="I39" s="124" t="s">
        <v>2</v>
      </c>
      <c r="J39" s="124" t="s">
        <v>2</v>
      </c>
      <c r="K39" s="115" t="s">
        <v>2</v>
      </c>
      <c r="L39" s="124" t="s">
        <v>2</v>
      </c>
      <c r="M39" s="124" t="s">
        <v>2</v>
      </c>
      <c r="N39" s="124" t="s">
        <v>2</v>
      </c>
      <c r="O39" s="124" t="s">
        <v>2</v>
      </c>
      <c r="P39" s="115" t="s">
        <v>2</v>
      </c>
      <c r="R39" s="257" t="str">
        <f t="shared" si="5"/>
        <v>0</v>
      </c>
      <c r="S39" s="257" t="str">
        <f t="shared" si="6"/>
        <v>0</v>
      </c>
      <c r="T39" s="257" t="str">
        <f t="shared" si="7"/>
        <v>0</v>
      </c>
      <c r="U39" s="257" t="str">
        <f t="shared" si="8"/>
        <v>0</v>
      </c>
      <c r="V39" s="257" t="str">
        <f t="shared" si="9"/>
        <v>minimo</v>
      </c>
      <c r="W39" s="20"/>
    </row>
    <row r="40" spans="1:23" ht="27" x14ac:dyDescent="0.25">
      <c r="A40" s="67" t="s">
        <v>407</v>
      </c>
      <c r="B40" s="72" t="s">
        <v>104</v>
      </c>
      <c r="C40" s="146" t="s">
        <v>2</v>
      </c>
      <c r="D40" s="124" t="s">
        <v>3</v>
      </c>
      <c r="E40" s="124" t="s">
        <v>2</v>
      </c>
      <c r="F40" s="124" t="s">
        <v>2</v>
      </c>
      <c r="G40" s="124" t="s">
        <v>2</v>
      </c>
      <c r="H40" s="124" t="s">
        <v>2</v>
      </c>
      <c r="I40" s="124" t="s">
        <v>2</v>
      </c>
      <c r="J40" s="124" t="s">
        <v>2</v>
      </c>
      <c r="K40" s="115" t="s">
        <v>2</v>
      </c>
      <c r="L40" s="124" t="s">
        <v>2</v>
      </c>
      <c r="M40" s="124" t="s">
        <v>2</v>
      </c>
      <c r="N40" s="124" t="s">
        <v>2</v>
      </c>
      <c r="O40" s="124" t="s">
        <v>2</v>
      </c>
      <c r="P40" s="115" t="s">
        <v>2</v>
      </c>
      <c r="R40" s="257" t="str">
        <f t="shared" si="5"/>
        <v>0</v>
      </c>
      <c r="S40" s="257" t="str">
        <f t="shared" si="6"/>
        <v>0</v>
      </c>
      <c r="T40" s="257" t="str">
        <f t="shared" si="7"/>
        <v>0</v>
      </c>
      <c r="U40" s="257" t="str">
        <f t="shared" si="8"/>
        <v>0</v>
      </c>
      <c r="V40" s="257" t="str">
        <f t="shared" si="9"/>
        <v>minimo</v>
      </c>
      <c r="W40" s="20"/>
    </row>
    <row r="41" spans="1:23" ht="27" x14ac:dyDescent="0.25">
      <c r="A41" s="67" t="s">
        <v>408</v>
      </c>
      <c r="B41" s="72" t="s">
        <v>105</v>
      </c>
      <c r="C41" s="146" t="s">
        <v>2</v>
      </c>
      <c r="D41" s="124" t="s">
        <v>3</v>
      </c>
      <c r="E41" s="124" t="s">
        <v>2</v>
      </c>
      <c r="F41" s="124" t="s">
        <v>2</v>
      </c>
      <c r="G41" s="124" t="s">
        <v>2</v>
      </c>
      <c r="H41" s="124" t="s">
        <v>2</v>
      </c>
      <c r="I41" s="124" t="s">
        <v>2</v>
      </c>
      <c r="J41" s="124" t="s">
        <v>2</v>
      </c>
      <c r="K41" s="115" t="s">
        <v>2</v>
      </c>
      <c r="L41" s="124" t="s">
        <v>2</v>
      </c>
      <c r="M41" s="124" t="s">
        <v>2</v>
      </c>
      <c r="N41" s="124" t="s">
        <v>2</v>
      </c>
      <c r="O41" s="124" t="s">
        <v>2</v>
      </c>
      <c r="P41" s="115" t="s">
        <v>2</v>
      </c>
      <c r="R41" s="257" t="str">
        <f t="shared" si="5"/>
        <v>0</v>
      </c>
      <c r="S41" s="257" t="str">
        <f t="shared" si="6"/>
        <v>0</v>
      </c>
      <c r="T41" s="257" t="str">
        <f t="shared" si="7"/>
        <v>0</v>
      </c>
      <c r="U41" s="257" t="str">
        <f t="shared" si="8"/>
        <v>0</v>
      </c>
      <c r="V41" s="257" t="str">
        <f t="shared" si="9"/>
        <v>minimo</v>
      </c>
      <c r="W41" s="20"/>
    </row>
    <row r="42" spans="1:23" ht="40.5" x14ac:dyDescent="0.25">
      <c r="A42" s="67" t="s">
        <v>409</v>
      </c>
      <c r="B42" s="72" t="s">
        <v>106</v>
      </c>
      <c r="C42" s="146" t="s">
        <v>2</v>
      </c>
      <c r="D42" s="124" t="s">
        <v>3</v>
      </c>
      <c r="E42" s="124" t="s">
        <v>2</v>
      </c>
      <c r="F42" s="124" t="s">
        <v>2</v>
      </c>
      <c r="G42" s="124" t="s">
        <v>2</v>
      </c>
      <c r="H42" s="124" t="s">
        <v>2</v>
      </c>
      <c r="I42" s="124" t="s">
        <v>2</v>
      </c>
      <c r="J42" s="124" t="s">
        <v>2</v>
      </c>
      <c r="K42" s="115" t="s">
        <v>2</v>
      </c>
      <c r="L42" s="124" t="s">
        <v>2</v>
      </c>
      <c r="M42" s="124" t="s">
        <v>2</v>
      </c>
      <c r="N42" s="124" t="s">
        <v>2</v>
      </c>
      <c r="O42" s="124" t="s">
        <v>2</v>
      </c>
      <c r="P42" s="115" t="s">
        <v>2</v>
      </c>
      <c r="R42" s="257" t="str">
        <f t="shared" si="5"/>
        <v>0</v>
      </c>
      <c r="S42" s="257" t="str">
        <f t="shared" si="6"/>
        <v>0</v>
      </c>
      <c r="T42" s="257" t="str">
        <f t="shared" si="7"/>
        <v>0</v>
      </c>
      <c r="U42" s="257" t="str">
        <f t="shared" si="8"/>
        <v>0</v>
      </c>
      <c r="V42" s="257" t="str">
        <f t="shared" si="9"/>
        <v>minimo</v>
      </c>
      <c r="W42" s="20"/>
    </row>
    <row r="43" spans="1:23" ht="40.5" x14ac:dyDescent="0.25">
      <c r="A43" s="67" t="s">
        <v>410</v>
      </c>
      <c r="B43" s="72" t="s">
        <v>107</v>
      </c>
      <c r="C43" s="146" t="s">
        <v>2</v>
      </c>
      <c r="D43" s="124" t="s">
        <v>3</v>
      </c>
      <c r="E43" s="124" t="s">
        <v>2</v>
      </c>
      <c r="F43" s="124" t="s">
        <v>2</v>
      </c>
      <c r="G43" s="124" t="s">
        <v>2</v>
      </c>
      <c r="H43" s="124" t="s">
        <v>2</v>
      </c>
      <c r="I43" s="124" t="s">
        <v>2</v>
      </c>
      <c r="J43" s="124" t="s">
        <v>2</v>
      </c>
      <c r="K43" s="115" t="s">
        <v>2</v>
      </c>
      <c r="L43" s="124" t="s">
        <v>2</v>
      </c>
      <c r="M43" s="124" t="s">
        <v>2</v>
      </c>
      <c r="N43" s="124" t="s">
        <v>2</v>
      </c>
      <c r="O43" s="124" t="s">
        <v>2</v>
      </c>
      <c r="P43" s="115" t="s">
        <v>2</v>
      </c>
      <c r="R43" s="257" t="str">
        <f t="shared" si="5"/>
        <v>0</v>
      </c>
      <c r="S43" s="257" t="str">
        <f t="shared" si="6"/>
        <v>0</v>
      </c>
      <c r="T43" s="257" t="str">
        <f t="shared" si="7"/>
        <v>0</v>
      </c>
      <c r="U43" s="257" t="str">
        <f t="shared" si="8"/>
        <v>0</v>
      </c>
      <c r="V43" s="257" t="str">
        <f t="shared" si="9"/>
        <v>minimo</v>
      </c>
      <c r="W43" s="20"/>
    </row>
    <row r="44" spans="1:23" ht="27" x14ac:dyDescent="0.25">
      <c r="A44" s="67" t="s">
        <v>411</v>
      </c>
      <c r="B44" s="72" t="s">
        <v>108</v>
      </c>
      <c r="C44" s="146" t="s">
        <v>2</v>
      </c>
      <c r="D44" s="124" t="s">
        <v>3</v>
      </c>
      <c r="E44" s="124" t="s">
        <v>2</v>
      </c>
      <c r="F44" s="124" t="s">
        <v>2</v>
      </c>
      <c r="G44" s="124" t="s">
        <v>2</v>
      </c>
      <c r="H44" s="124" t="s">
        <v>2</v>
      </c>
      <c r="I44" s="124" t="s">
        <v>2</v>
      </c>
      <c r="J44" s="124" t="s">
        <v>2</v>
      </c>
      <c r="K44" s="115" t="s">
        <v>2</v>
      </c>
      <c r="L44" s="124" t="s">
        <v>2</v>
      </c>
      <c r="M44" s="124" t="s">
        <v>2</v>
      </c>
      <c r="N44" s="124" t="s">
        <v>2</v>
      </c>
      <c r="O44" s="124" t="s">
        <v>2</v>
      </c>
      <c r="P44" s="115" t="s">
        <v>2</v>
      </c>
      <c r="R44" s="257" t="str">
        <f t="shared" si="5"/>
        <v>0</v>
      </c>
      <c r="S44" s="257" t="str">
        <f t="shared" si="6"/>
        <v>0</v>
      </c>
      <c r="T44" s="257" t="str">
        <f t="shared" si="7"/>
        <v>0</v>
      </c>
      <c r="U44" s="257" t="str">
        <f t="shared" si="8"/>
        <v>0</v>
      </c>
      <c r="V44" s="257" t="str">
        <f t="shared" si="9"/>
        <v>minimo</v>
      </c>
      <c r="W44" s="20"/>
    </row>
    <row r="45" spans="1:23" ht="27" x14ac:dyDescent="0.25">
      <c r="A45" s="67" t="s">
        <v>412</v>
      </c>
      <c r="B45" s="72" t="s">
        <v>109</v>
      </c>
      <c r="C45" s="146" t="s">
        <v>2</v>
      </c>
      <c r="D45" s="124" t="s">
        <v>3</v>
      </c>
      <c r="E45" s="124" t="s">
        <v>2</v>
      </c>
      <c r="F45" s="124" t="s">
        <v>2</v>
      </c>
      <c r="G45" s="124" t="s">
        <v>2</v>
      </c>
      <c r="H45" s="124" t="s">
        <v>2</v>
      </c>
      <c r="I45" s="124" t="s">
        <v>2</v>
      </c>
      <c r="J45" s="124" t="s">
        <v>2</v>
      </c>
      <c r="K45" s="115" t="s">
        <v>2</v>
      </c>
      <c r="L45" s="124" t="s">
        <v>2</v>
      </c>
      <c r="M45" s="124" t="s">
        <v>2</v>
      </c>
      <c r="N45" s="124" t="s">
        <v>2</v>
      </c>
      <c r="O45" s="124" t="s">
        <v>2</v>
      </c>
      <c r="P45" s="115" t="s">
        <v>2</v>
      </c>
      <c r="R45" s="257" t="str">
        <f t="shared" si="5"/>
        <v>0</v>
      </c>
      <c r="S45" s="257" t="str">
        <f t="shared" si="6"/>
        <v>0</v>
      </c>
      <c r="T45" s="257" t="str">
        <f t="shared" si="7"/>
        <v>0</v>
      </c>
      <c r="U45" s="257" t="str">
        <f t="shared" si="8"/>
        <v>0</v>
      </c>
      <c r="V45" s="257" t="str">
        <f t="shared" si="9"/>
        <v>minimo</v>
      </c>
      <c r="W45" s="20"/>
    </row>
    <row r="46" spans="1:23" ht="27" x14ac:dyDescent="0.25">
      <c r="A46" s="67" t="s">
        <v>413</v>
      </c>
      <c r="B46" s="72" t="s">
        <v>110</v>
      </c>
      <c r="C46" s="146" t="s">
        <v>2</v>
      </c>
      <c r="D46" s="124" t="s">
        <v>3</v>
      </c>
      <c r="E46" s="124" t="s">
        <v>2</v>
      </c>
      <c r="F46" s="124" t="s">
        <v>2</v>
      </c>
      <c r="G46" s="124" t="s">
        <v>2</v>
      </c>
      <c r="H46" s="124" t="s">
        <v>2</v>
      </c>
      <c r="I46" s="124" t="s">
        <v>2</v>
      </c>
      <c r="J46" s="124" t="s">
        <v>2</v>
      </c>
      <c r="K46" s="115" t="s">
        <v>2</v>
      </c>
      <c r="L46" s="124" t="s">
        <v>2</v>
      </c>
      <c r="M46" s="124" t="s">
        <v>2</v>
      </c>
      <c r="N46" s="124" t="s">
        <v>2</v>
      </c>
      <c r="O46" s="124" t="s">
        <v>2</v>
      </c>
      <c r="P46" s="115" t="s">
        <v>2</v>
      </c>
      <c r="R46" s="257" t="str">
        <f t="shared" si="5"/>
        <v>0</v>
      </c>
      <c r="S46" s="257" t="str">
        <f t="shared" si="6"/>
        <v>0</v>
      </c>
      <c r="T46" s="257" t="str">
        <f t="shared" si="7"/>
        <v>0</v>
      </c>
      <c r="U46" s="257" t="str">
        <f t="shared" si="8"/>
        <v>0</v>
      </c>
      <c r="V46" s="257" t="str">
        <f t="shared" si="9"/>
        <v>minimo</v>
      </c>
      <c r="W46" s="20"/>
    </row>
    <row r="47" spans="1:23" ht="27" x14ac:dyDescent="0.25">
      <c r="A47" s="67" t="s">
        <v>414</v>
      </c>
      <c r="B47" s="72" t="s">
        <v>111</v>
      </c>
      <c r="C47" s="146" t="s">
        <v>2</v>
      </c>
      <c r="D47" s="124" t="s">
        <v>3</v>
      </c>
      <c r="E47" s="124" t="s">
        <v>2</v>
      </c>
      <c r="F47" s="124" t="s">
        <v>2</v>
      </c>
      <c r="G47" s="124" t="s">
        <v>2</v>
      </c>
      <c r="H47" s="124" t="s">
        <v>2</v>
      </c>
      <c r="I47" s="124" t="s">
        <v>2</v>
      </c>
      <c r="J47" s="124" t="s">
        <v>2</v>
      </c>
      <c r="K47" s="115" t="s">
        <v>2</v>
      </c>
      <c r="L47" s="124" t="s">
        <v>2</v>
      </c>
      <c r="M47" s="124" t="s">
        <v>2</v>
      </c>
      <c r="N47" s="124" t="s">
        <v>2</v>
      </c>
      <c r="O47" s="124" t="s">
        <v>2</v>
      </c>
      <c r="P47" s="115" t="s">
        <v>2</v>
      </c>
      <c r="R47" s="257" t="str">
        <f t="shared" si="5"/>
        <v>0</v>
      </c>
      <c r="S47" s="257" t="str">
        <f t="shared" si="6"/>
        <v>0</v>
      </c>
      <c r="T47" s="257" t="str">
        <f t="shared" si="7"/>
        <v>0</v>
      </c>
      <c r="U47" s="257" t="str">
        <f t="shared" si="8"/>
        <v>0</v>
      </c>
      <c r="V47" s="257" t="str">
        <f t="shared" si="9"/>
        <v>minimo</v>
      </c>
      <c r="W47" s="20"/>
    </row>
    <row r="48" spans="1:23" x14ac:dyDescent="0.2">
      <c r="A48" s="101"/>
      <c r="B48" s="101"/>
    </row>
  </sheetData>
  <mergeCells count="12">
    <mergeCell ref="P36:R36"/>
    <mergeCell ref="S36:U36"/>
    <mergeCell ref="A2:B2"/>
    <mergeCell ref="C2:H2"/>
    <mergeCell ref="L2:P2"/>
    <mergeCell ref="R2:U2"/>
    <mergeCell ref="R3:U3"/>
    <mergeCell ref="A36:C36"/>
    <mergeCell ref="D36:F36"/>
    <mergeCell ref="G36:I36"/>
    <mergeCell ref="J36:L36"/>
    <mergeCell ref="M36:O36"/>
  </mergeCells>
  <pageMargins left="0.7" right="0.7" top="0.75" bottom="0.75" header="0.3" footer="0.3"/>
  <pageSetup paperSize="8" scale="6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95EE5-7FCA-437E-AF8F-EA57F75FE32E}">
  <dimension ref="A1:W6"/>
  <sheetViews>
    <sheetView zoomScaleNormal="100" zoomScaleSheetLayoutView="100" workbookViewId="0">
      <selection activeCell="T25" sqref="T25"/>
    </sheetView>
  </sheetViews>
  <sheetFormatPr defaultColWidth="8.85546875" defaultRowHeight="11.25" x14ac:dyDescent="0.25"/>
  <cols>
    <col min="1" max="1" width="7.28515625" style="203" customWidth="1"/>
    <col min="2" max="2" width="23.7109375" style="203" customWidth="1"/>
    <col min="3" max="6" width="12.7109375" style="204" customWidth="1"/>
    <col min="7" max="7" width="17.140625" style="204" customWidth="1"/>
    <col min="8" max="10" width="19.42578125" style="204" customWidth="1"/>
    <col min="11" max="11" width="12.7109375" style="205" customWidth="1"/>
    <col min="12" max="15" width="12.7109375" style="204" customWidth="1"/>
    <col min="16" max="16" width="12.7109375" style="203" customWidth="1"/>
    <col min="17" max="17" width="20.42578125" style="206" customWidth="1"/>
    <col min="18" max="18" width="6.140625" style="207" customWidth="1"/>
    <col min="19" max="19" width="8.42578125" style="207" customWidth="1"/>
    <col min="20" max="20" width="9.5703125" style="207" customWidth="1"/>
    <col min="21" max="21" width="6.7109375" style="207" customWidth="1"/>
    <col min="22" max="22" width="9.140625" style="207" customWidth="1"/>
    <col min="23" max="23" width="9.85546875" style="203" bestFit="1" customWidth="1"/>
    <col min="24" max="16384" width="8.85546875" style="203"/>
  </cols>
  <sheetData>
    <row r="1" spans="1:23" s="158" customFormat="1" ht="28.15" customHeight="1" x14ac:dyDescent="0.25">
      <c r="A1" s="305" t="s">
        <v>229</v>
      </c>
      <c r="B1" s="306"/>
      <c r="C1" s="307" t="s">
        <v>575</v>
      </c>
      <c r="D1" s="308"/>
      <c r="E1" s="308"/>
      <c r="F1" s="308"/>
      <c r="G1" s="308"/>
      <c r="H1" s="308"/>
      <c r="I1" s="308"/>
      <c r="J1" s="308"/>
      <c r="K1" s="309"/>
      <c r="L1" s="310" t="s">
        <v>576</v>
      </c>
      <c r="M1" s="311"/>
      <c r="N1" s="311"/>
      <c r="O1" s="311"/>
      <c r="P1" s="312"/>
      <c r="Q1" s="313"/>
      <c r="R1" s="314"/>
      <c r="S1" s="314"/>
      <c r="T1" s="314"/>
      <c r="U1" s="314"/>
      <c r="V1" s="315"/>
      <c r="W1" s="157"/>
    </row>
    <row r="2" spans="1:23" s="172" customFormat="1" ht="78.75" x14ac:dyDescent="0.25">
      <c r="A2" s="159" t="s">
        <v>577</v>
      </c>
      <c r="B2" s="160" t="s">
        <v>162</v>
      </c>
      <c r="C2" s="161" t="s">
        <v>484</v>
      </c>
      <c r="D2" s="162" t="s">
        <v>483</v>
      </c>
      <c r="E2" s="161" t="s">
        <v>482</v>
      </c>
      <c r="F2" s="162" t="s">
        <v>481</v>
      </c>
      <c r="G2" s="162" t="s">
        <v>480</v>
      </c>
      <c r="H2" s="162" t="s">
        <v>479</v>
      </c>
      <c r="I2" s="162" t="s">
        <v>478</v>
      </c>
      <c r="J2" s="163" t="s">
        <v>477</v>
      </c>
      <c r="K2" s="164" t="s">
        <v>474</v>
      </c>
      <c r="L2" s="165" t="s">
        <v>485</v>
      </c>
      <c r="M2" s="166" t="s">
        <v>486</v>
      </c>
      <c r="N2" s="166" t="s">
        <v>487</v>
      </c>
      <c r="O2" s="167" t="s">
        <v>476</v>
      </c>
      <c r="P2" s="168" t="s">
        <v>474</v>
      </c>
      <c r="Q2" s="169" t="s">
        <v>475</v>
      </c>
      <c r="R2" s="316" t="s">
        <v>13</v>
      </c>
      <c r="S2" s="317"/>
      <c r="T2" s="317"/>
      <c r="U2" s="318"/>
      <c r="V2" s="170" t="s">
        <v>489</v>
      </c>
      <c r="W2" s="171" t="s">
        <v>255</v>
      </c>
    </row>
    <row r="3" spans="1:23" s="182" customFormat="1" ht="12.75" x14ac:dyDescent="0.25">
      <c r="A3" s="173" t="s">
        <v>230</v>
      </c>
      <c r="B3" s="174" t="s">
        <v>225</v>
      </c>
      <c r="C3" s="175" t="s">
        <v>2</v>
      </c>
      <c r="D3" s="175" t="s">
        <v>4</v>
      </c>
      <c r="E3" s="175" t="s">
        <v>2</v>
      </c>
      <c r="F3" s="175" t="s">
        <v>2</v>
      </c>
      <c r="G3" s="175" t="s">
        <v>3</v>
      </c>
      <c r="H3" s="175" t="s">
        <v>2</v>
      </c>
      <c r="I3" s="175" t="s">
        <v>2</v>
      </c>
      <c r="J3" s="176" t="s">
        <v>2</v>
      </c>
      <c r="K3" s="187" t="s">
        <v>3</v>
      </c>
      <c r="L3" s="175" t="s">
        <v>2</v>
      </c>
      <c r="M3" s="175" t="s">
        <v>2</v>
      </c>
      <c r="N3" s="185" t="s">
        <v>4</v>
      </c>
      <c r="O3" s="176" t="s">
        <v>2</v>
      </c>
      <c r="P3" s="187" t="s">
        <v>3</v>
      </c>
      <c r="Q3" s="177"/>
      <c r="R3" s="178" t="str">
        <f>IF(AND($K3="alto", $P3="alto"),"alto","0")</f>
        <v>0</v>
      </c>
      <c r="S3" s="179" t="str">
        <f>IF(OR(AND($K3="alto",$P3="medio"), AND($K3="medio",$P3="alto")),"critico","0")</f>
        <v>0</v>
      </c>
      <c r="T3" s="179" t="str">
        <f>IF(OR(AND($K3="alto",$P3="basso"), AND($K3="medio",$P3="medio"),AND($K3="basso",$P3="alto")),"medio","0")</f>
        <v>medio</v>
      </c>
      <c r="U3" s="180" t="str">
        <f>IF(OR(AND($K3="medio",$P3="basso"), AND($K3="basso",$P3="medio")),"basso","0")</f>
        <v>0</v>
      </c>
      <c r="V3" s="272" t="str">
        <f>IF(AND($K3="basso", $P3="basso"),"minimo","0")</f>
        <v>0</v>
      </c>
      <c r="W3" s="181" t="s">
        <v>252</v>
      </c>
    </row>
    <row r="4" spans="1:23" s="182" customFormat="1" ht="12.75" x14ac:dyDescent="0.25">
      <c r="A4" s="183" t="s">
        <v>231</v>
      </c>
      <c r="B4" s="184" t="s">
        <v>226</v>
      </c>
      <c r="C4" s="185" t="s">
        <v>2</v>
      </c>
      <c r="D4" s="175" t="s">
        <v>2</v>
      </c>
      <c r="E4" s="185" t="s">
        <v>2</v>
      </c>
      <c r="F4" s="185" t="s">
        <v>2</v>
      </c>
      <c r="G4" s="175" t="s">
        <v>2</v>
      </c>
      <c r="H4" s="185" t="s">
        <v>2</v>
      </c>
      <c r="I4" s="185" t="s">
        <v>2</v>
      </c>
      <c r="J4" s="186" t="s">
        <v>2</v>
      </c>
      <c r="K4" s="187" t="s">
        <v>2</v>
      </c>
      <c r="L4" s="185" t="s">
        <v>2</v>
      </c>
      <c r="M4" s="185" t="s">
        <v>2</v>
      </c>
      <c r="N4" s="185" t="s">
        <v>2</v>
      </c>
      <c r="O4" s="186" t="s">
        <v>2</v>
      </c>
      <c r="P4" s="187" t="s">
        <v>2</v>
      </c>
      <c r="Q4" s="188"/>
      <c r="R4" s="189" t="str">
        <f t="shared" ref="R4:R6" si="0">IF(AND($K4="alto", $P4="alto"),"alto","0")</f>
        <v>0</v>
      </c>
      <c r="S4" s="190" t="str">
        <f t="shared" ref="S4:S6" si="1">IF(OR(AND($K4="alto",$P4="medio"), AND($K4="medio",$P4="alto")),"critico","0")</f>
        <v>0</v>
      </c>
      <c r="T4" s="190" t="str">
        <f t="shared" ref="T4:T6" si="2">IF(OR(AND($K4="alto",$P4="basso"), AND($K4="medio",$P4="medio"),AND($K4="basso",$P4="alto")),"medio","0")</f>
        <v>0</v>
      </c>
      <c r="U4" s="191" t="str">
        <f t="shared" ref="U4:U6" si="3">IF(OR(AND($K4="medio",$P4="basso"), AND($K4="basso",$P4="medio")),"basso","0")</f>
        <v>0</v>
      </c>
      <c r="V4" s="273" t="str">
        <f t="shared" ref="V4:V6" si="4">IF(AND($K4="basso", $P4="basso"),"minimo","0")</f>
        <v>minimo</v>
      </c>
      <c r="W4" s="192"/>
    </row>
    <row r="5" spans="1:23" s="182" customFormat="1" ht="12.75" x14ac:dyDescent="0.25">
      <c r="A5" s="183" t="s">
        <v>232</v>
      </c>
      <c r="B5" s="184" t="s">
        <v>227</v>
      </c>
      <c r="C5" s="185" t="s">
        <v>2</v>
      </c>
      <c r="D5" s="175" t="s">
        <v>4</v>
      </c>
      <c r="E5" s="185" t="s">
        <v>2</v>
      </c>
      <c r="F5" s="185" t="s">
        <v>2</v>
      </c>
      <c r="G5" s="175" t="s">
        <v>3</v>
      </c>
      <c r="H5" s="185" t="s">
        <v>2</v>
      </c>
      <c r="I5" s="185" t="s">
        <v>2</v>
      </c>
      <c r="J5" s="186" t="s">
        <v>2</v>
      </c>
      <c r="K5" s="187" t="s">
        <v>3</v>
      </c>
      <c r="L5" s="185" t="s">
        <v>2</v>
      </c>
      <c r="M5" s="185" t="s">
        <v>2</v>
      </c>
      <c r="N5" s="185" t="s">
        <v>2</v>
      </c>
      <c r="O5" s="186" t="s">
        <v>2</v>
      </c>
      <c r="P5" s="187" t="s">
        <v>2</v>
      </c>
      <c r="Q5" s="193"/>
      <c r="R5" s="189" t="str">
        <f t="shared" si="0"/>
        <v>0</v>
      </c>
      <c r="S5" s="190" t="str">
        <f t="shared" si="1"/>
        <v>0</v>
      </c>
      <c r="T5" s="190" t="str">
        <f t="shared" si="2"/>
        <v>0</v>
      </c>
      <c r="U5" s="191" t="str">
        <f t="shared" si="3"/>
        <v>basso</v>
      </c>
      <c r="V5" s="273" t="str">
        <f t="shared" si="4"/>
        <v>0</v>
      </c>
      <c r="W5" s="192" t="s">
        <v>252</v>
      </c>
    </row>
    <row r="6" spans="1:23" ht="22.5" x14ac:dyDescent="0.25">
      <c r="A6" s="194" t="s">
        <v>233</v>
      </c>
      <c r="B6" s="195" t="s">
        <v>228</v>
      </c>
      <c r="C6" s="196" t="s">
        <v>2</v>
      </c>
      <c r="D6" s="175" t="s">
        <v>4</v>
      </c>
      <c r="E6" s="196" t="s">
        <v>2</v>
      </c>
      <c r="F6" s="196" t="s">
        <v>2</v>
      </c>
      <c r="G6" s="175" t="s">
        <v>3</v>
      </c>
      <c r="H6" s="196" t="s">
        <v>2</v>
      </c>
      <c r="I6" s="196" t="s">
        <v>2</v>
      </c>
      <c r="J6" s="197" t="s">
        <v>2</v>
      </c>
      <c r="K6" s="187" t="s">
        <v>3</v>
      </c>
      <c r="L6" s="196" t="s">
        <v>2</v>
      </c>
      <c r="M6" s="196" t="s">
        <v>2</v>
      </c>
      <c r="N6" s="196" t="s">
        <v>2</v>
      </c>
      <c r="O6" s="197" t="s">
        <v>2</v>
      </c>
      <c r="P6" s="187" t="s">
        <v>2</v>
      </c>
      <c r="Q6" s="198"/>
      <c r="R6" s="199" t="str">
        <f t="shared" si="0"/>
        <v>0</v>
      </c>
      <c r="S6" s="200" t="str">
        <f t="shared" si="1"/>
        <v>0</v>
      </c>
      <c r="T6" s="200" t="str">
        <f t="shared" si="2"/>
        <v>0</v>
      </c>
      <c r="U6" s="201" t="str">
        <f t="shared" si="3"/>
        <v>basso</v>
      </c>
      <c r="V6" s="274" t="str">
        <f t="shared" si="4"/>
        <v>0</v>
      </c>
      <c r="W6" s="202" t="s">
        <v>252</v>
      </c>
    </row>
  </sheetData>
  <mergeCells count="5">
    <mergeCell ref="A1:B1"/>
    <mergeCell ref="C1:K1"/>
    <mergeCell ref="L1:P1"/>
    <mergeCell ref="Q1:V1"/>
    <mergeCell ref="R2:U2"/>
  </mergeCells>
  <printOptions horizontalCentered="1"/>
  <pageMargins left="0.31496062992125984" right="0.31496062992125984" top="0.74803149606299213" bottom="0.74803149606299213" header="0.31496062992125984" footer="0.31496062992125984"/>
  <pageSetup paperSize="8"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65E1-69A1-469F-92FE-B93B3327FFAA}">
  <dimension ref="A1:W12"/>
  <sheetViews>
    <sheetView workbookViewId="0">
      <pane xSplit="2" ySplit="3" topLeftCell="C4" activePane="bottomRight" state="frozen"/>
      <selection pane="topRight" activeCell="C1" sqref="C1"/>
      <selection pane="bottomLeft" activeCell="A4" sqref="A4"/>
      <selection pane="bottomRight" activeCell="Z9" sqref="Z9"/>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23" width="9.7109375" style="83" customWidth="1"/>
    <col min="24" max="16384" width="8.85546875" style="83"/>
  </cols>
  <sheetData>
    <row r="1" spans="1:23" x14ac:dyDescent="0.2">
      <c r="Q1" s="86"/>
    </row>
    <row r="2" spans="1:23" s="23" customFormat="1" ht="28.15" customHeight="1" x14ac:dyDescent="0.2">
      <c r="A2" s="293" t="s">
        <v>155</v>
      </c>
      <c r="B2" s="286"/>
      <c r="C2" s="287" t="s">
        <v>1</v>
      </c>
      <c r="D2" s="287"/>
      <c r="E2" s="287"/>
      <c r="F2" s="287"/>
      <c r="G2" s="287"/>
      <c r="H2" s="287"/>
      <c r="I2" s="80"/>
      <c r="J2" s="80"/>
      <c r="K2" s="22"/>
      <c r="L2" s="288" t="s">
        <v>0</v>
      </c>
      <c r="M2" s="289"/>
      <c r="N2" s="289"/>
      <c r="O2" s="289"/>
      <c r="P2" s="290"/>
      <c r="Q2" s="32"/>
      <c r="R2" s="291"/>
      <c r="S2" s="291"/>
      <c r="T2" s="291"/>
      <c r="U2" s="291"/>
      <c r="V2" s="81"/>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82"/>
      <c r="W3" s="28" t="s">
        <v>255</v>
      </c>
    </row>
    <row r="4" spans="1:23" s="86" customFormat="1" ht="40.5" x14ac:dyDescent="0.25">
      <c r="A4" s="64" t="s">
        <v>156</v>
      </c>
      <c r="B4" s="74" t="s">
        <v>201</v>
      </c>
      <c r="C4" s="120" t="s">
        <v>3</v>
      </c>
      <c r="D4" s="120" t="s">
        <v>3</v>
      </c>
      <c r="E4" s="120" t="s">
        <v>2</v>
      </c>
      <c r="F4" s="120" t="s">
        <v>2</v>
      </c>
      <c r="G4" s="120" t="s">
        <v>3</v>
      </c>
      <c r="H4" s="120" t="s">
        <v>2</v>
      </c>
      <c r="I4" s="120" t="s">
        <v>578</v>
      </c>
      <c r="J4" s="120" t="s">
        <v>4</v>
      </c>
      <c r="K4" s="209" t="s">
        <v>4</v>
      </c>
      <c r="L4" s="210" t="s">
        <v>4</v>
      </c>
      <c r="M4" s="210" t="s">
        <v>2</v>
      </c>
      <c r="N4" s="210" t="s">
        <v>3</v>
      </c>
      <c r="O4" s="210" t="s">
        <v>2</v>
      </c>
      <c r="P4" s="211" t="s">
        <v>4</v>
      </c>
      <c r="Q4" s="118" t="s">
        <v>579</v>
      </c>
      <c r="R4" s="36" t="str">
        <f>IF(AND($K4="alto", $P4="alto"),"alto","0")</f>
        <v>alto</v>
      </c>
      <c r="S4" s="36" t="str">
        <f>IF(OR(AND($K4="alto",$P4="medio"), AND($K4="medio",$P4="alto")),"critico","0")</f>
        <v>0</v>
      </c>
      <c r="T4" s="36" t="str">
        <f>IF(OR(AND($K4="alto",$P4="basso"), AND($K4="medio",$P4="medio"),AND($K4="basso",$P4="alto")),"medio","0")</f>
        <v>0</v>
      </c>
      <c r="U4" s="36" t="str">
        <f>IF(OR(AND($K4="medio",$P4="basso"), AND($K4="basso",$P4="medio")),"basso","0")</f>
        <v>0</v>
      </c>
      <c r="V4" s="36" t="str">
        <f>IF(AND($K4="basso", $P4="basso"),"minimo","0")</f>
        <v>0</v>
      </c>
      <c r="W4" s="29" t="s">
        <v>260</v>
      </c>
    </row>
    <row r="5" spans="1:23" s="86" customFormat="1" ht="40.5" x14ac:dyDescent="0.25">
      <c r="A5" s="64" t="s">
        <v>157</v>
      </c>
      <c r="B5" s="74" t="s">
        <v>141</v>
      </c>
      <c r="C5" s="120" t="s">
        <v>2</v>
      </c>
      <c r="D5" s="120" t="s">
        <v>3</v>
      </c>
      <c r="E5" s="120" t="s">
        <v>2</v>
      </c>
      <c r="F5" s="120" t="s">
        <v>2</v>
      </c>
      <c r="G5" s="120" t="s">
        <v>3</v>
      </c>
      <c r="H5" s="120" t="s">
        <v>2</v>
      </c>
      <c r="I5" s="120" t="s">
        <v>578</v>
      </c>
      <c r="J5" s="120" t="s">
        <v>3</v>
      </c>
      <c r="K5" s="209" t="s">
        <v>3</v>
      </c>
      <c r="L5" s="210" t="s">
        <v>3</v>
      </c>
      <c r="M5" s="210" t="s">
        <v>2</v>
      </c>
      <c r="N5" s="210" t="s">
        <v>2</v>
      </c>
      <c r="O5" s="210" t="s">
        <v>2</v>
      </c>
      <c r="P5" s="211" t="s">
        <v>3</v>
      </c>
      <c r="Q5" s="118" t="s">
        <v>545</v>
      </c>
      <c r="R5" s="36" t="str">
        <f t="shared" ref="R5:R11" si="0">IF(AND($K5="alto", $P5="alto"),"alto","0")</f>
        <v>0</v>
      </c>
      <c r="S5" s="36" t="str">
        <f t="shared" ref="S5:S11" si="1">IF(OR(AND($K5="alto",$P5="medio"), AND($K5="medio",$P5="alto")),"critico","0")</f>
        <v>0</v>
      </c>
      <c r="T5" s="36" t="str">
        <f t="shared" ref="T5:T11" si="2">IF(OR(AND($K5="alto",$P5="basso"), AND($K5="medio",$P5="medio"),AND($K5="basso",$P5="alto")),"medio","0")</f>
        <v>medio</v>
      </c>
      <c r="U5" s="36" t="str">
        <f t="shared" ref="U5:U11" si="3">IF(OR(AND($K5="medio",$P5="basso"), AND($K5="basso",$P5="medio")),"basso","0")</f>
        <v>0</v>
      </c>
      <c r="V5" s="36" t="str">
        <f t="shared" ref="V5:V11" si="4">IF(AND($K5="basso", $P5="basso"),"minimo","0")</f>
        <v>0</v>
      </c>
      <c r="W5" s="29" t="s">
        <v>260</v>
      </c>
    </row>
    <row r="6" spans="1:23" s="86" customFormat="1" ht="36.75" x14ac:dyDescent="0.25">
      <c r="A6" s="64" t="s">
        <v>158</v>
      </c>
      <c r="B6" s="74" t="s">
        <v>142</v>
      </c>
      <c r="C6" s="120" t="s">
        <v>2</v>
      </c>
      <c r="D6" s="120" t="s">
        <v>3</v>
      </c>
      <c r="E6" s="120" t="s">
        <v>2</v>
      </c>
      <c r="F6" s="120" t="s">
        <v>2</v>
      </c>
      <c r="G6" s="120" t="s">
        <v>3</v>
      </c>
      <c r="H6" s="120" t="s">
        <v>2</v>
      </c>
      <c r="I6" s="120" t="s">
        <v>578</v>
      </c>
      <c r="J6" s="120" t="s">
        <v>3</v>
      </c>
      <c r="K6" s="209" t="s">
        <v>3</v>
      </c>
      <c r="L6" s="210" t="s">
        <v>3</v>
      </c>
      <c r="M6" s="210" t="s">
        <v>2</v>
      </c>
      <c r="N6" s="210" t="s">
        <v>2</v>
      </c>
      <c r="O6" s="210" t="s">
        <v>2</v>
      </c>
      <c r="P6" s="211" t="s">
        <v>3</v>
      </c>
      <c r="Q6" s="118" t="s">
        <v>545</v>
      </c>
      <c r="R6" s="36" t="str">
        <f t="shared" si="0"/>
        <v>0</v>
      </c>
      <c r="S6" s="36" t="str">
        <f t="shared" si="1"/>
        <v>0</v>
      </c>
      <c r="T6" s="36" t="str">
        <f t="shared" si="2"/>
        <v>medio</v>
      </c>
      <c r="U6" s="36" t="str">
        <f t="shared" si="3"/>
        <v>0</v>
      </c>
      <c r="V6" s="36" t="str">
        <f t="shared" si="4"/>
        <v>0</v>
      </c>
      <c r="W6" s="29" t="s">
        <v>260</v>
      </c>
    </row>
    <row r="7" spans="1:23" ht="36.75" x14ac:dyDescent="0.25">
      <c r="A7" s="64" t="s">
        <v>159</v>
      </c>
      <c r="B7" s="74" t="s">
        <v>143</v>
      </c>
      <c r="C7" s="120" t="s">
        <v>2</v>
      </c>
      <c r="D7" s="120" t="s">
        <v>3</v>
      </c>
      <c r="E7" s="120" t="s">
        <v>2</v>
      </c>
      <c r="F7" s="120" t="s">
        <v>2</v>
      </c>
      <c r="G7" s="120" t="s">
        <v>3</v>
      </c>
      <c r="H7" s="120" t="s">
        <v>2</v>
      </c>
      <c r="I7" s="120" t="s">
        <v>578</v>
      </c>
      <c r="J7" s="120" t="s">
        <v>3</v>
      </c>
      <c r="K7" s="209" t="s">
        <v>3</v>
      </c>
      <c r="L7" s="210" t="s">
        <v>3</v>
      </c>
      <c r="M7" s="210" t="s">
        <v>3</v>
      </c>
      <c r="N7" s="210" t="s">
        <v>3</v>
      </c>
      <c r="O7" s="210" t="s">
        <v>2</v>
      </c>
      <c r="P7" s="211" t="s">
        <v>3</v>
      </c>
      <c r="Q7" s="118" t="s">
        <v>540</v>
      </c>
      <c r="R7" s="36" t="str">
        <f t="shared" si="0"/>
        <v>0</v>
      </c>
      <c r="S7" s="36" t="str">
        <f t="shared" si="1"/>
        <v>0</v>
      </c>
      <c r="T7" s="36" t="str">
        <f t="shared" si="2"/>
        <v>medio</v>
      </c>
      <c r="U7" s="36" t="str">
        <f t="shared" si="3"/>
        <v>0</v>
      </c>
      <c r="V7" s="36" t="str">
        <f t="shared" si="4"/>
        <v>0</v>
      </c>
      <c r="W7" s="29" t="s">
        <v>260</v>
      </c>
    </row>
    <row r="8" spans="1:23" ht="40.5" x14ac:dyDescent="0.25">
      <c r="A8" s="64" t="s">
        <v>160</v>
      </c>
      <c r="B8" s="74" t="s">
        <v>161</v>
      </c>
      <c r="C8" s="120" t="s">
        <v>2</v>
      </c>
      <c r="D8" s="120" t="s">
        <v>2</v>
      </c>
      <c r="E8" s="120" t="s">
        <v>2</v>
      </c>
      <c r="F8" s="120" t="s">
        <v>2</v>
      </c>
      <c r="G8" s="120" t="s">
        <v>3</v>
      </c>
      <c r="H8" s="120" t="s">
        <v>2</v>
      </c>
      <c r="I8" s="120" t="s">
        <v>578</v>
      </c>
      <c r="J8" s="120" t="s">
        <v>3</v>
      </c>
      <c r="K8" s="209" t="s">
        <v>3</v>
      </c>
      <c r="L8" s="210" t="s">
        <v>3</v>
      </c>
      <c r="M8" s="210" t="s">
        <v>3</v>
      </c>
      <c r="N8" s="210" t="s">
        <v>3</v>
      </c>
      <c r="O8" s="210" t="s">
        <v>2</v>
      </c>
      <c r="P8" s="211" t="s">
        <v>3</v>
      </c>
      <c r="Q8" s="118" t="s">
        <v>545</v>
      </c>
      <c r="R8" s="36" t="str">
        <f t="shared" si="0"/>
        <v>0</v>
      </c>
      <c r="S8" s="36" t="str">
        <f t="shared" si="1"/>
        <v>0</v>
      </c>
      <c r="T8" s="36" t="str">
        <f t="shared" si="2"/>
        <v>medio</v>
      </c>
      <c r="U8" s="36" t="str">
        <f t="shared" si="3"/>
        <v>0</v>
      </c>
      <c r="V8" s="36" t="str">
        <f t="shared" si="4"/>
        <v>0</v>
      </c>
      <c r="W8" s="29" t="s">
        <v>260</v>
      </c>
    </row>
    <row r="9" spans="1:23" ht="54" x14ac:dyDescent="0.25">
      <c r="A9" s="64" t="s">
        <v>416</v>
      </c>
      <c r="B9" s="75" t="s">
        <v>123</v>
      </c>
      <c r="C9" s="212" t="s">
        <v>2</v>
      </c>
      <c r="D9" s="212" t="s">
        <v>2</v>
      </c>
      <c r="E9" s="212" t="s">
        <v>2</v>
      </c>
      <c r="F9" s="212" t="s">
        <v>2</v>
      </c>
      <c r="G9" s="212" t="s">
        <v>2</v>
      </c>
      <c r="H9" s="212" t="s">
        <v>2</v>
      </c>
      <c r="I9" s="212" t="s">
        <v>578</v>
      </c>
      <c r="J9" s="212" t="s">
        <v>3</v>
      </c>
      <c r="K9" s="209" t="s">
        <v>3</v>
      </c>
      <c r="L9" s="213" t="s">
        <v>2</v>
      </c>
      <c r="M9" s="213" t="s">
        <v>2</v>
      </c>
      <c r="N9" s="213" t="s">
        <v>2</v>
      </c>
      <c r="O9" s="213" t="s">
        <v>2</v>
      </c>
      <c r="P9" s="211" t="s">
        <v>2</v>
      </c>
      <c r="Q9" s="118" t="s">
        <v>580</v>
      </c>
      <c r="R9" s="36" t="str">
        <f t="shared" si="0"/>
        <v>0</v>
      </c>
      <c r="S9" s="36" t="str">
        <f t="shared" si="1"/>
        <v>0</v>
      </c>
      <c r="T9" s="36" t="str">
        <f t="shared" si="2"/>
        <v>0</v>
      </c>
      <c r="U9" s="36" t="str">
        <f t="shared" si="3"/>
        <v>basso</v>
      </c>
      <c r="V9" s="36" t="str">
        <f t="shared" si="4"/>
        <v>0</v>
      </c>
      <c r="W9" s="29" t="s">
        <v>260</v>
      </c>
    </row>
    <row r="10" spans="1:23" ht="40.5" x14ac:dyDescent="0.25">
      <c r="A10" s="64" t="s">
        <v>417</v>
      </c>
      <c r="B10" s="75" t="s">
        <v>126</v>
      </c>
      <c r="C10" s="120" t="s">
        <v>2</v>
      </c>
      <c r="D10" s="120" t="s">
        <v>2</v>
      </c>
      <c r="E10" s="120" t="s">
        <v>2</v>
      </c>
      <c r="F10" s="120" t="s">
        <v>3</v>
      </c>
      <c r="G10" s="120" t="s">
        <v>2</v>
      </c>
      <c r="H10" s="120" t="s">
        <v>2</v>
      </c>
      <c r="I10" s="120" t="s">
        <v>578</v>
      </c>
      <c r="J10" s="120" t="s">
        <v>3</v>
      </c>
      <c r="K10" s="209" t="s">
        <v>3</v>
      </c>
      <c r="L10" s="210" t="s">
        <v>3</v>
      </c>
      <c r="M10" s="210" t="s">
        <v>2</v>
      </c>
      <c r="N10" s="210" t="s">
        <v>3</v>
      </c>
      <c r="O10" s="210" t="s">
        <v>2</v>
      </c>
      <c r="P10" s="211" t="s">
        <v>3</v>
      </c>
      <c r="Q10" s="118" t="s">
        <v>581</v>
      </c>
      <c r="R10" s="36" t="str">
        <f t="shared" si="0"/>
        <v>0</v>
      </c>
      <c r="S10" s="36" t="str">
        <f t="shared" si="1"/>
        <v>0</v>
      </c>
      <c r="T10" s="36" t="str">
        <f t="shared" si="2"/>
        <v>medio</v>
      </c>
      <c r="U10" s="36" t="str">
        <f t="shared" si="3"/>
        <v>0</v>
      </c>
      <c r="V10" s="36" t="str">
        <f t="shared" si="4"/>
        <v>0</v>
      </c>
      <c r="W10" s="29" t="s">
        <v>252</v>
      </c>
    </row>
    <row r="11" spans="1:23" ht="81" x14ac:dyDescent="0.25">
      <c r="A11" s="64" t="s">
        <v>418</v>
      </c>
      <c r="B11" s="71" t="s">
        <v>124</v>
      </c>
      <c r="C11" s="120" t="s">
        <v>2</v>
      </c>
      <c r="D11" s="120" t="s">
        <v>3</v>
      </c>
      <c r="E11" s="120" t="s">
        <v>2</v>
      </c>
      <c r="F11" s="120" t="s">
        <v>3</v>
      </c>
      <c r="G11" s="120" t="s">
        <v>3</v>
      </c>
      <c r="H11" s="120" t="s">
        <v>2</v>
      </c>
      <c r="I11" s="120" t="s">
        <v>578</v>
      </c>
      <c r="J11" s="120" t="s">
        <v>3</v>
      </c>
      <c r="K11" s="209" t="s">
        <v>3</v>
      </c>
      <c r="L11" s="210" t="s">
        <v>3</v>
      </c>
      <c r="M11" s="210" t="s">
        <v>2</v>
      </c>
      <c r="N11" s="210" t="s">
        <v>2</v>
      </c>
      <c r="O11" s="210" t="s">
        <v>2</v>
      </c>
      <c r="P11" s="211" t="s">
        <v>3</v>
      </c>
      <c r="Q11" s="118" t="s">
        <v>582</v>
      </c>
      <c r="R11" s="36" t="str">
        <f t="shared" si="0"/>
        <v>0</v>
      </c>
      <c r="S11" s="36" t="str">
        <f t="shared" si="1"/>
        <v>0</v>
      </c>
      <c r="T11" s="36" t="str">
        <f t="shared" si="2"/>
        <v>medio</v>
      </c>
      <c r="U11" s="36" t="str">
        <f t="shared" si="3"/>
        <v>0</v>
      </c>
      <c r="V11" s="36" t="str">
        <f t="shared" si="4"/>
        <v>0</v>
      </c>
      <c r="W11" s="29" t="s">
        <v>260</v>
      </c>
    </row>
    <row r="12" spans="1:23" x14ac:dyDescent="0.2">
      <c r="A12" s="101"/>
      <c r="B12" s="101"/>
    </row>
  </sheetData>
  <mergeCells count="5">
    <mergeCell ref="A2:B2"/>
    <mergeCell ref="C2:H2"/>
    <mergeCell ref="L2:P2"/>
    <mergeCell ref="R2:U2"/>
    <mergeCell ref="R3:U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W10"/>
  <sheetViews>
    <sheetView workbookViewId="0">
      <selection activeCell="F10" sqref="F10"/>
    </sheetView>
  </sheetViews>
  <sheetFormatPr defaultColWidth="8.85546875" defaultRowHeight="15" x14ac:dyDescent="0.25"/>
  <cols>
    <col min="1" max="1" width="8.140625" style="231" customWidth="1"/>
    <col min="2" max="2" width="22.42578125" style="231" customWidth="1"/>
    <col min="3" max="6" width="12.7109375" style="232" customWidth="1"/>
    <col min="7" max="7" width="17.140625" style="232" customWidth="1"/>
    <col min="8" max="10" width="19.42578125" style="232" customWidth="1"/>
    <col min="11" max="11" width="12.7109375" style="233" customWidth="1"/>
    <col min="12" max="15" width="12.7109375" style="232" customWidth="1"/>
    <col min="16" max="16" width="12.7109375" style="231" customWidth="1"/>
    <col min="17" max="17" width="22.28515625" style="242" customWidth="1"/>
    <col min="18" max="18" width="9.140625" style="235" customWidth="1"/>
    <col min="19" max="22" width="8.85546875" style="235"/>
    <col min="23" max="16384" width="8.85546875" style="231"/>
  </cols>
  <sheetData>
    <row r="1" spans="1:23" x14ac:dyDescent="0.25">
      <c r="Q1" s="234"/>
    </row>
    <row r="2" spans="1:23" s="241" customFormat="1" ht="28.15" customHeight="1" x14ac:dyDescent="0.25">
      <c r="A2" s="319" t="s">
        <v>268</v>
      </c>
      <c r="B2" s="320"/>
      <c r="C2" s="321" t="s">
        <v>1</v>
      </c>
      <c r="D2" s="321"/>
      <c r="E2" s="321"/>
      <c r="F2" s="321"/>
      <c r="G2" s="321"/>
      <c r="H2" s="321"/>
      <c r="I2" s="236"/>
      <c r="J2" s="236"/>
      <c r="K2" s="237"/>
      <c r="L2" s="322" t="s">
        <v>0</v>
      </c>
      <c r="M2" s="323"/>
      <c r="N2" s="323"/>
      <c r="O2" s="323"/>
      <c r="P2" s="324"/>
      <c r="Q2" s="238"/>
      <c r="R2" s="325"/>
      <c r="S2" s="325"/>
      <c r="T2" s="325"/>
      <c r="U2" s="325"/>
      <c r="V2" s="239"/>
      <c r="W2" s="240"/>
    </row>
    <row r="3" spans="1:23" ht="84" x14ac:dyDescent="0.25">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20"/>
      <c r="W3" s="28" t="s">
        <v>255</v>
      </c>
    </row>
    <row r="4" spans="1:23" s="234" customFormat="1" ht="96.75" x14ac:dyDescent="0.25">
      <c r="A4" s="64" t="s">
        <v>269</v>
      </c>
      <c r="B4" s="244" t="s">
        <v>602</v>
      </c>
      <c r="C4" s="227" t="s">
        <v>3</v>
      </c>
      <c r="D4" s="227" t="s">
        <v>3</v>
      </c>
      <c r="E4" s="227" t="s">
        <v>2</v>
      </c>
      <c r="F4" s="227" t="s">
        <v>2</v>
      </c>
      <c r="G4" s="227" t="s">
        <v>2</v>
      </c>
      <c r="H4" s="227" t="s">
        <v>2</v>
      </c>
      <c r="I4" s="227" t="s">
        <v>2</v>
      </c>
      <c r="J4" s="227" t="s">
        <v>2</v>
      </c>
      <c r="K4" s="226" t="s">
        <v>3</v>
      </c>
      <c r="L4" s="225" t="s">
        <v>4</v>
      </c>
      <c r="M4" s="225" t="s">
        <v>4</v>
      </c>
      <c r="N4" s="225" t="s">
        <v>4</v>
      </c>
      <c r="O4" s="225" t="s">
        <v>4</v>
      </c>
      <c r="P4" s="226" t="s">
        <v>4</v>
      </c>
      <c r="Q4" s="230" t="s">
        <v>610</v>
      </c>
      <c r="R4" s="243" t="str">
        <f>IF(AND($K4="alto", $P4="alto"),"alto","0")</f>
        <v>0</v>
      </c>
      <c r="S4" s="243" t="str">
        <f>IF(OR(AND($K4="alto",$P4="medio"), AND($K4="medio",$P4="alto")),"critico","0")</f>
        <v>critico</v>
      </c>
      <c r="T4" s="243" t="str">
        <f>IF(OR(AND($K4="alto",$P4="basso"), AND($K4="medio",$P4="medio"),AND($K4="basso",$P4="alto")),"medio","0")</f>
        <v>0</v>
      </c>
      <c r="U4" s="243" t="str">
        <f>IF(OR(AND($K4="medio",$P4="basso"), AND($K4="basso",$P4="medio")),"basso","0")</f>
        <v>0</v>
      </c>
      <c r="V4" s="243" t="str">
        <f>IF(AND($K4="basso", $P4="basso"),"minimo","0")</f>
        <v>0</v>
      </c>
      <c r="W4" s="29" t="s">
        <v>253</v>
      </c>
    </row>
    <row r="5" spans="1:23" s="234" customFormat="1" ht="54" x14ac:dyDescent="0.25">
      <c r="A5" s="64" t="s">
        <v>270</v>
      </c>
      <c r="B5" s="74" t="s">
        <v>603</v>
      </c>
      <c r="C5" s="227" t="s">
        <v>3</v>
      </c>
      <c r="D5" s="227" t="s">
        <v>3</v>
      </c>
      <c r="E5" s="227" t="s">
        <v>2</v>
      </c>
      <c r="F5" s="227" t="s">
        <v>2</v>
      </c>
      <c r="G5" s="227" t="s">
        <v>2</v>
      </c>
      <c r="H5" s="227" t="s">
        <v>2</v>
      </c>
      <c r="I5" s="227" t="s">
        <v>2</v>
      </c>
      <c r="J5" s="227" t="s">
        <v>2</v>
      </c>
      <c r="K5" s="226" t="s">
        <v>3</v>
      </c>
      <c r="L5" s="225" t="s">
        <v>4</v>
      </c>
      <c r="M5" s="225" t="s">
        <v>4</v>
      </c>
      <c r="N5" s="225" t="s">
        <v>4</v>
      </c>
      <c r="O5" s="225" t="s">
        <v>4</v>
      </c>
      <c r="P5" s="226" t="s">
        <v>4</v>
      </c>
      <c r="Q5" s="35"/>
      <c r="R5" s="243" t="str">
        <f t="shared" ref="R5:R10" si="0">IF(AND($K5="alto", $P5="alto"),"alto","0")</f>
        <v>0</v>
      </c>
      <c r="S5" s="243" t="str">
        <f t="shared" ref="S5:S10" si="1">IF(OR(AND($K5="alto",$P5="medio"), AND($K5="medio",$P5="alto")),"critico","0")</f>
        <v>critico</v>
      </c>
      <c r="T5" s="243" t="str">
        <f t="shared" ref="T5:T10" si="2">IF(OR(AND($K5="alto",$P5="basso"), AND($K5="medio",$P5="medio"),AND($K5="basso",$P5="alto")),"medio","0")</f>
        <v>0</v>
      </c>
      <c r="U5" s="243" t="str">
        <f t="shared" ref="U5:U10" si="3">IF(OR(AND($K5="medio",$P5="basso"), AND($K5="basso",$P5="medio")),"basso","0")</f>
        <v>0</v>
      </c>
      <c r="V5" s="243" t="str">
        <f t="shared" ref="V5:V10" si="4">IF(AND($K5="basso", $P5="basso"),"minimo","0")</f>
        <v>0</v>
      </c>
      <c r="W5" s="29" t="s">
        <v>253</v>
      </c>
    </row>
    <row r="6" spans="1:23" s="234" customFormat="1" ht="27" x14ac:dyDescent="0.25">
      <c r="A6" s="64" t="s">
        <v>271</v>
      </c>
      <c r="B6" s="74" t="s">
        <v>280</v>
      </c>
      <c r="C6" s="221" t="s">
        <v>4</v>
      </c>
      <c r="D6" s="221" t="s">
        <v>4</v>
      </c>
      <c r="E6" s="221" t="s">
        <v>2</v>
      </c>
      <c r="F6" s="221" t="s">
        <v>2</v>
      </c>
      <c r="G6" s="221" t="s">
        <v>2</v>
      </c>
      <c r="H6" s="221" t="s">
        <v>2</v>
      </c>
      <c r="I6" s="221" t="s">
        <v>2</v>
      </c>
      <c r="J6" s="221" t="s">
        <v>2</v>
      </c>
      <c r="K6" s="226" t="s">
        <v>4</v>
      </c>
      <c r="L6" s="225" t="s">
        <v>4</v>
      </c>
      <c r="M6" s="225" t="s">
        <v>4</v>
      </c>
      <c r="N6" s="225" t="s">
        <v>4</v>
      </c>
      <c r="O6" s="225" t="s">
        <v>4</v>
      </c>
      <c r="P6" s="226" t="s">
        <v>4</v>
      </c>
      <c r="Q6" s="34"/>
      <c r="R6" s="243" t="str">
        <f t="shared" si="0"/>
        <v>alto</v>
      </c>
      <c r="S6" s="243" t="str">
        <f t="shared" si="1"/>
        <v>0</v>
      </c>
      <c r="T6" s="243" t="str">
        <f t="shared" si="2"/>
        <v>0</v>
      </c>
      <c r="U6" s="243" t="str">
        <f t="shared" si="3"/>
        <v>0</v>
      </c>
      <c r="V6" s="243" t="str">
        <f t="shared" si="4"/>
        <v>0</v>
      </c>
      <c r="W6" s="29" t="s">
        <v>253</v>
      </c>
    </row>
    <row r="7" spans="1:23" ht="27" x14ac:dyDescent="0.25">
      <c r="A7" s="64" t="s">
        <v>419</v>
      </c>
      <c r="B7" s="74" t="s">
        <v>604</v>
      </c>
      <c r="C7" s="228" t="s">
        <v>2</v>
      </c>
      <c r="D7" s="229" t="s">
        <v>3</v>
      </c>
      <c r="E7" s="221" t="s">
        <v>2</v>
      </c>
      <c r="F7" s="221" t="s">
        <v>2</v>
      </c>
      <c r="G7" s="221" t="s">
        <v>2</v>
      </c>
      <c r="H7" s="221" t="s">
        <v>2</v>
      </c>
      <c r="I7" s="221" t="s">
        <v>2</v>
      </c>
      <c r="J7" s="221" t="s">
        <v>2</v>
      </c>
      <c r="K7" s="226" t="s">
        <v>2</v>
      </c>
      <c r="L7" s="225" t="s">
        <v>4</v>
      </c>
      <c r="M7" s="225" t="s">
        <v>4</v>
      </c>
      <c r="N7" s="225" t="s">
        <v>4</v>
      </c>
      <c r="O7" s="225" t="s">
        <v>4</v>
      </c>
      <c r="P7" s="226" t="s">
        <v>4</v>
      </c>
      <c r="Q7" s="230" t="s">
        <v>611</v>
      </c>
      <c r="R7" s="243" t="str">
        <f t="shared" si="0"/>
        <v>0</v>
      </c>
      <c r="S7" s="243" t="str">
        <f t="shared" si="1"/>
        <v>0</v>
      </c>
      <c r="T7" s="243" t="str">
        <f t="shared" si="2"/>
        <v>medio</v>
      </c>
      <c r="U7" s="243" t="str">
        <f t="shared" si="3"/>
        <v>0</v>
      </c>
      <c r="V7" s="243" t="str">
        <f t="shared" si="4"/>
        <v>0</v>
      </c>
      <c r="W7" s="29" t="s">
        <v>253</v>
      </c>
    </row>
    <row r="8" spans="1:23" ht="40.5" x14ac:dyDescent="0.25">
      <c r="A8" s="64" t="s">
        <v>420</v>
      </c>
      <c r="B8" s="74" t="s">
        <v>605</v>
      </c>
      <c r="C8" s="228" t="s">
        <v>2</v>
      </c>
      <c r="D8" s="221" t="s">
        <v>4</v>
      </c>
      <c r="E8" s="221" t="s">
        <v>2</v>
      </c>
      <c r="F8" s="221" t="s">
        <v>2</v>
      </c>
      <c r="G8" s="221" t="s">
        <v>2</v>
      </c>
      <c r="H8" s="221" t="s">
        <v>2</v>
      </c>
      <c r="I8" s="221" t="s">
        <v>2</v>
      </c>
      <c r="J8" s="221" t="s">
        <v>2</v>
      </c>
      <c r="K8" s="226" t="s">
        <v>3</v>
      </c>
      <c r="L8" s="225" t="s">
        <v>4</v>
      </c>
      <c r="M8" s="225" t="s">
        <v>4</v>
      </c>
      <c r="N8" s="225" t="s">
        <v>4</v>
      </c>
      <c r="O8" s="225" t="s">
        <v>4</v>
      </c>
      <c r="P8" s="226" t="s">
        <v>4</v>
      </c>
      <c r="Q8" s="34"/>
      <c r="R8" s="243" t="str">
        <f t="shared" si="0"/>
        <v>0</v>
      </c>
      <c r="S8" s="243" t="str">
        <f t="shared" si="1"/>
        <v>critico</v>
      </c>
      <c r="T8" s="243" t="str">
        <f t="shared" si="2"/>
        <v>0</v>
      </c>
      <c r="U8" s="243" t="str">
        <f t="shared" si="3"/>
        <v>0</v>
      </c>
      <c r="V8" s="243" t="str">
        <f t="shared" si="4"/>
        <v>0</v>
      </c>
      <c r="W8" s="29" t="s">
        <v>253</v>
      </c>
    </row>
    <row r="9" spans="1:23" ht="81" x14ac:dyDescent="0.25">
      <c r="A9" s="64" t="s">
        <v>606</v>
      </c>
      <c r="B9" s="74" t="s">
        <v>607</v>
      </c>
      <c r="C9" s="227" t="s">
        <v>3</v>
      </c>
      <c r="D9" s="221" t="s">
        <v>2</v>
      </c>
      <c r="E9" s="221" t="s">
        <v>2</v>
      </c>
      <c r="F9" s="221" t="s">
        <v>2</v>
      </c>
      <c r="G9" s="221" t="s">
        <v>2</v>
      </c>
      <c r="H9" s="221" t="s">
        <v>2</v>
      </c>
      <c r="I9" s="221" t="s">
        <v>2</v>
      </c>
      <c r="J9" s="221" t="s">
        <v>2</v>
      </c>
      <c r="K9" s="226" t="s">
        <v>2</v>
      </c>
      <c r="L9" s="221" t="s">
        <v>2</v>
      </c>
      <c r="M9" s="221" t="s">
        <v>2</v>
      </c>
      <c r="N9" s="225" t="s">
        <v>4</v>
      </c>
      <c r="O9" s="221" t="s">
        <v>2</v>
      </c>
      <c r="P9" s="226" t="s">
        <v>3</v>
      </c>
      <c r="Q9" s="34"/>
      <c r="R9" s="243" t="str">
        <f t="shared" si="0"/>
        <v>0</v>
      </c>
      <c r="S9" s="243" t="str">
        <f t="shared" si="1"/>
        <v>0</v>
      </c>
      <c r="T9" s="243" t="str">
        <f t="shared" si="2"/>
        <v>0</v>
      </c>
      <c r="U9" s="243" t="str">
        <f t="shared" si="3"/>
        <v>basso</v>
      </c>
      <c r="V9" s="243" t="str">
        <f t="shared" si="4"/>
        <v>0</v>
      </c>
      <c r="W9" s="29" t="s">
        <v>253</v>
      </c>
    </row>
    <row r="10" spans="1:23" ht="54" x14ac:dyDescent="0.25">
      <c r="A10" s="64" t="s">
        <v>609</v>
      </c>
      <c r="B10" s="74" t="s">
        <v>608</v>
      </c>
      <c r="C10" s="221" t="s">
        <v>4</v>
      </c>
      <c r="D10" s="221" t="s">
        <v>4</v>
      </c>
      <c r="E10" s="221" t="s">
        <v>2</v>
      </c>
      <c r="F10" s="221" t="s">
        <v>2</v>
      </c>
      <c r="G10" s="221" t="s">
        <v>2</v>
      </c>
      <c r="H10" s="221" t="s">
        <v>2</v>
      </c>
      <c r="I10" s="221" t="s">
        <v>2</v>
      </c>
      <c r="J10" s="221" t="s">
        <v>2</v>
      </c>
      <c r="K10" s="226" t="s">
        <v>4</v>
      </c>
      <c r="L10" s="225" t="s">
        <v>4</v>
      </c>
      <c r="M10" s="225" t="s">
        <v>4</v>
      </c>
      <c r="N10" s="225" t="s">
        <v>4</v>
      </c>
      <c r="O10" s="225" t="s">
        <v>4</v>
      </c>
      <c r="P10" s="226" t="s">
        <v>4</v>
      </c>
      <c r="Q10" s="34"/>
      <c r="R10" s="243" t="str">
        <f t="shared" si="0"/>
        <v>alto</v>
      </c>
      <c r="S10" s="243" t="str">
        <f t="shared" si="1"/>
        <v>0</v>
      </c>
      <c r="T10" s="243" t="str">
        <f t="shared" si="2"/>
        <v>0</v>
      </c>
      <c r="U10" s="243" t="str">
        <f t="shared" si="3"/>
        <v>0</v>
      </c>
      <c r="V10" s="243" t="str">
        <f t="shared" si="4"/>
        <v>0</v>
      </c>
      <c r="W10" s="29" t="s">
        <v>253</v>
      </c>
    </row>
  </sheetData>
  <mergeCells count="5">
    <mergeCell ref="A2:B2"/>
    <mergeCell ref="C2:H2"/>
    <mergeCell ref="L2:P2"/>
    <mergeCell ref="R2:U2"/>
    <mergeCell ref="R3:U3"/>
  </mergeCells>
  <pageMargins left="0.7" right="0.7" top="0.75" bottom="0.75" header="0.3" footer="0.3"/>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A7DAC-1D71-490A-8F0F-810A701DF545}">
  <sheetPr>
    <pageSetUpPr fitToPage="1"/>
  </sheetPr>
  <dimension ref="A1:W34"/>
  <sheetViews>
    <sheetView tabSelected="1" workbookViewId="0">
      <pane xSplit="2" ySplit="3" topLeftCell="C33" activePane="bottomRight" state="frozen"/>
      <selection pane="topRight" activeCell="C1" sqref="C1"/>
      <selection pane="bottomLeft" activeCell="A4" sqref="A4"/>
      <selection pane="bottomRight" activeCell="A34" sqref="A34"/>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25.7109375" style="85" customWidth="1"/>
    <col min="12" max="15" width="12.7109375" style="84" customWidth="1"/>
    <col min="16" max="16" width="12.7109375" style="83" customWidth="1"/>
    <col min="17" max="17" width="32.42578125" style="99" customWidth="1"/>
    <col min="18" max="18" width="9.140625" style="87" customWidth="1"/>
    <col min="19" max="22" width="8.85546875" style="87"/>
    <col min="23" max="16384" width="8.85546875" style="83"/>
  </cols>
  <sheetData>
    <row r="1" spans="1:23" x14ac:dyDescent="0.2">
      <c r="Q1" s="86"/>
    </row>
    <row r="2" spans="1:23" s="23" customFormat="1" ht="42" customHeight="1" x14ac:dyDescent="0.2">
      <c r="A2" s="286" t="s">
        <v>348</v>
      </c>
      <c r="B2" s="286"/>
      <c r="C2" s="287" t="s">
        <v>1</v>
      </c>
      <c r="D2" s="287"/>
      <c r="E2" s="287"/>
      <c r="F2" s="287"/>
      <c r="G2" s="287"/>
      <c r="H2" s="287"/>
      <c r="I2" s="80"/>
      <c r="J2" s="80"/>
      <c r="K2" s="22"/>
      <c r="L2" s="288" t="s">
        <v>0</v>
      </c>
      <c r="M2" s="289"/>
      <c r="N2" s="289"/>
      <c r="O2" s="289"/>
      <c r="P2" s="290"/>
      <c r="Q2" s="32"/>
      <c r="R2" s="291"/>
      <c r="S2" s="291"/>
      <c r="T2" s="291"/>
      <c r="U2" s="291"/>
      <c r="V2" s="81"/>
      <c r="W2" s="31"/>
    </row>
    <row r="3" spans="1:23" ht="84" x14ac:dyDescent="0.2">
      <c r="A3" s="24" t="s">
        <v>294</v>
      </c>
      <c r="B3" s="24"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82"/>
      <c r="W3" s="28" t="s">
        <v>255</v>
      </c>
    </row>
    <row r="4" spans="1:23" s="86" customFormat="1" ht="360.75" x14ac:dyDescent="0.25">
      <c r="A4" s="88" t="s">
        <v>5</v>
      </c>
      <c r="B4" s="88" t="s">
        <v>295</v>
      </c>
      <c r="C4" s="89" t="s">
        <v>3</v>
      </c>
      <c r="D4" s="85" t="s">
        <v>4</v>
      </c>
      <c r="E4" s="85" t="s">
        <v>3</v>
      </c>
      <c r="F4" s="85" t="s">
        <v>2</v>
      </c>
      <c r="G4" s="85" t="s">
        <v>2</v>
      </c>
      <c r="H4" s="85" t="s">
        <v>2</v>
      </c>
      <c r="I4" s="85" t="s">
        <v>3</v>
      </c>
      <c r="J4" s="85" t="s">
        <v>2</v>
      </c>
      <c r="K4" s="90" t="s">
        <v>3</v>
      </c>
      <c r="L4" s="85" t="s">
        <v>4</v>
      </c>
      <c r="M4" s="85" t="s">
        <v>4</v>
      </c>
      <c r="N4" s="85" t="s">
        <v>3</v>
      </c>
      <c r="O4" s="85" t="s">
        <v>4</v>
      </c>
      <c r="P4" s="91" t="s">
        <v>4</v>
      </c>
      <c r="Q4" s="92" t="s">
        <v>502</v>
      </c>
      <c r="R4" s="36" t="str">
        <f>IF(AND($K4="alto", $P4="alto"),"alto","0")</f>
        <v>0</v>
      </c>
      <c r="S4" s="36" t="str">
        <f>IF(OR(AND($K4="alto",$P4="medio"), AND($K4="medio",$P4="alto")),"critico","0")</f>
        <v>critico</v>
      </c>
      <c r="T4" s="36" t="str">
        <f>IF(OR(AND($K4="alto",$P4="basso"), AND($K4="medio",$P4="medio"),AND($K4="basso",$P4="alto")),"medio","0")</f>
        <v>0</v>
      </c>
      <c r="U4" s="36" t="str">
        <f>IF(OR(AND($K4="medio",$P4="basso"), AND($K4="basso",$P4="medio")),"basso","0")</f>
        <v>0</v>
      </c>
      <c r="V4" s="36" t="str">
        <f>IF(AND($K4="basso", $P4="basso"),"minimo","0")</f>
        <v>0</v>
      </c>
      <c r="W4" s="28" t="s">
        <v>250</v>
      </c>
    </row>
    <row r="5" spans="1:23" s="86" customFormat="1" ht="132.75" x14ac:dyDescent="0.25">
      <c r="A5" s="88" t="s">
        <v>6</v>
      </c>
      <c r="B5" s="88" t="s">
        <v>296</v>
      </c>
      <c r="C5" s="93" t="s">
        <v>2</v>
      </c>
      <c r="D5" s="85" t="s">
        <v>4</v>
      </c>
      <c r="E5" s="85" t="s">
        <v>2</v>
      </c>
      <c r="F5" s="85" t="s">
        <v>2</v>
      </c>
      <c r="G5" s="85" t="s">
        <v>2</v>
      </c>
      <c r="H5" s="85" t="s">
        <v>2</v>
      </c>
      <c r="I5" s="85" t="s">
        <v>2</v>
      </c>
      <c r="J5" s="85" t="s">
        <v>2</v>
      </c>
      <c r="K5" s="90" t="s">
        <v>2</v>
      </c>
      <c r="L5" s="85" t="s">
        <v>2</v>
      </c>
      <c r="M5" s="85" t="s">
        <v>4</v>
      </c>
      <c r="N5" s="85" t="s">
        <v>2</v>
      </c>
      <c r="O5" s="85" t="s">
        <v>3</v>
      </c>
      <c r="P5" s="94" t="s">
        <v>3</v>
      </c>
      <c r="Q5" s="95" t="s">
        <v>503</v>
      </c>
      <c r="R5" s="36" t="str">
        <f t="shared" ref="R5:R34" si="0">IF(AND($K5="alto", $P5="alto"),"alto","0")</f>
        <v>0</v>
      </c>
      <c r="S5" s="36" t="str">
        <f t="shared" ref="S5:S34" si="1">IF(OR(AND($K5="alto",$P5="medio"), AND($K5="medio",$P5="alto")),"critico","0")</f>
        <v>0</v>
      </c>
      <c r="T5" s="36" t="str">
        <f t="shared" ref="T5:T34" si="2">IF(OR(AND($K5="alto",$P5="basso"), AND($K5="medio",$P5="medio"),AND($K5="basso",$P5="alto")),"medio","0")</f>
        <v>0</v>
      </c>
      <c r="U5" s="36" t="str">
        <f t="shared" ref="U5:U34" si="3">IF(OR(AND($K5="medio",$P5="basso"), AND($K5="basso",$P5="medio")),"basso","0")</f>
        <v>basso</v>
      </c>
      <c r="V5" s="36" t="str">
        <f t="shared" ref="V5:V34" si="4">IF(AND($K5="basso", $P5="basso"),"minimo","0")</f>
        <v>0</v>
      </c>
      <c r="W5" s="28" t="s">
        <v>250</v>
      </c>
    </row>
    <row r="6" spans="1:23" s="86" customFormat="1" ht="72.75" customHeight="1" x14ac:dyDescent="0.25">
      <c r="A6" s="88" t="s">
        <v>7</v>
      </c>
      <c r="B6" s="88" t="s">
        <v>297</v>
      </c>
      <c r="C6" s="85" t="s">
        <v>2</v>
      </c>
      <c r="D6" s="85" t="s">
        <v>3</v>
      </c>
      <c r="E6" s="85" t="s">
        <v>2</v>
      </c>
      <c r="F6" s="85" t="s">
        <v>2</v>
      </c>
      <c r="G6" s="85" t="s">
        <v>2</v>
      </c>
      <c r="H6" s="85" t="s">
        <v>2</v>
      </c>
      <c r="I6" s="85" t="s">
        <v>2</v>
      </c>
      <c r="J6" s="85" t="s">
        <v>2</v>
      </c>
      <c r="K6" s="90" t="s">
        <v>2</v>
      </c>
      <c r="L6" s="85" t="s">
        <v>2</v>
      </c>
      <c r="M6" s="85" t="s">
        <v>2</v>
      </c>
      <c r="N6" s="85" t="s">
        <v>2</v>
      </c>
      <c r="O6" s="85" t="s">
        <v>2</v>
      </c>
      <c r="P6" s="91" t="s">
        <v>2</v>
      </c>
      <c r="Q6" s="92" t="s">
        <v>504</v>
      </c>
      <c r="R6" s="36" t="str">
        <f t="shared" si="0"/>
        <v>0</v>
      </c>
      <c r="S6" s="36" t="str">
        <f t="shared" si="1"/>
        <v>0</v>
      </c>
      <c r="T6" s="36" t="str">
        <f t="shared" si="2"/>
        <v>0</v>
      </c>
      <c r="U6" s="36" t="str">
        <f t="shared" si="3"/>
        <v>0</v>
      </c>
      <c r="V6" s="36" t="str">
        <f t="shared" si="4"/>
        <v>minimo</v>
      </c>
      <c r="W6" s="28"/>
    </row>
    <row r="7" spans="1:23" ht="276.75" x14ac:dyDescent="0.25">
      <c r="A7" s="96" t="s">
        <v>8</v>
      </c>
      <c r="B7" s="96" t="s">
        <v>112</v>
      </c>
      <c r="C7" s="84" t="s">
        <v>2</v>
      </c>
      <c r="D7" s="84" t="s">
        <v>4</v>
      </c>
      <c r="E7" s="85" t="s">
        <v>2</v>
      </c>
      <c r="F7" s="85" t="s">
        <v>2</v>
      </c>
      <c r="G7" s="85" t="s">
        <v>2</v>
      </c>
      <c r="H7" s="85" t="s">
        <v>2</v>
      </c>
      <c r="I7" s="84" t="s">
        <v>3</v>
      </c>
      <c r="J7" s="85" t="s">
        <v>2</v>
      </c>
      <c r="K7" s="90" t="s">
        <v>3</v>
      </c>
      <c r="L7" s="85" t="s">
        <v>2</v>
      </c>
      <c r="M7" s="84" t="s">
        <v>4</v>
      </c>
      <c r="N7" s="84" t="s">
        <v>3</v>
      </c>
      <c r="O7" s="84" t="s">
        <v>4</v>
      </c>
      <c r="P7" s="91" t="s">
        <v>4</v>
      </c>
      <c r="Q7" s="92" t="s">
        <v>505</v>
      </c>
      <c r="R7" s="36" t="str">
        <f t="shared" si="0"/>
        <v>0</v>
      </c>
      <c r="S7" s="36" t="str">
        <f t="shared" si="1"/>
        <v>critico</v>
      </c>
      <c r="T7" s="36" t="str">
        <f t="shared" si="2"/>
        <v>0</v>
      </c>
      <c r="U7" s="36" t="str">
        <f t="shared" si="3"/>
        <v>0</v>
      </c>
      <c r="V7" s="36" t="str">
        <f t="shared" si="4"/>
        <v>0</v>
      </c>
      <c r="W7" s="28" t="s">
        <v>250</v>
      </c>
    </row>
    <row r="8" spans="1:23" ht="72.75" x14ac:dyDescent="0.25">
      <c r="A8" s="96" t="s">
        <v>298</v>
      </c>
      <c r="B8" s="96" t="s">
        <v>299</v>
      </c>
      <c r="C8" s="84" t="s">
        <v>2</v>
      </c>
      <c r="D8" s="84" t="s">
        <v>2</v>
      </c>
      <c r="E8" s="85" t="s">
        <v>2</v>
      </c>
      <c r="F8" s="85" t="s">
        <v>2</v>
      </c>
      <c r="G8" s="85" t="s">
        <v>2</v>
      </c>
      <c r="H8" s="85" t="s">
        <v>2</v>
      </c>
      <c r="I8" s="84" t="s">
        <v>2</v>
      </c>
      <c r="J8" s="85" t="s">
        <v>2</v>
      </c>
      <c r="K8" s="90" t="s">
        <v>2</v>
      </c>
      <c r="L8" s="85" t="s">
        <v>2</v>
      </c>
      <c r="M8" s="84" t="s">
        <v>3</v>
      </c>
      <c r="N8" s="84" t="s">
        <v>2</v>
      </c>
      <c r="O8" s="84" t="s">
        <v>2</v>
      </c>
      <c r="P8" s="91" t="s">
        <v>2</v>
      </c>
      <c r="Q8" s="92" t="s">
        <v>506</v>
      </c>
      <c r="R8" s="36" t="str">
        <f t="shared" si="0"/>
        <v>0</v>
      </c>
      <c r="S8" s="36" t="str">
        <f t="shared" si="1"/>
        <v>0</v>
      </c>
      <c r="T8" s="36" t="str">
        <f t="shared" si="2"/>
        <v>0</v>
      </c>
      <c r="U8" s="36" t="str">
        <f t="shared" si="3"/>
        <v>0</v>
      </c>
      <c r="V8" s="36" t="str">
        <f t="shared" si="4"/>
        <v>minimo</v>
      </c>
      <c r="W8" s="28"/>
    </row>
    <row r="9" spans="1:23" ht="84" customHeight="1" x14ac:dyDescent="0.25">
      <c r="A9" s="97" t="s">
        <v>300</v>
      </c>
      <c r="B9" s="97" t="s">
        <v>301</v>
      </c>
      <c r="C9" s="84" t="s">
        <v>2</v>
      </c>
      <c r="D9" s="84" t="s">
        <v>2</v>
      </c>
      <c r="E9" s="85" t="s">
        <v>2</v>
      </c>
      <c r="F9" s="85" t="s">
        <v>2</v>
      </c>
      <c r="G9" s="85" t="s">
        <v>2</v>
      </c>
      <c r="H9" s="85" t="s">
        <v>2</v>
      </c>
      <c r="I9" s="84" t="s">
        <v>2</v>
      </c>
      <c r="J9" s="85" t="s">
        <v>2</v>
      </c>
      <c r="K9" s="90" t="s">
        <v>2</v>
      </c>
      <c r="L9" s="85" t="s">
        <v>2</v>
      </c>
      <c r="M9" s="84" t="s">
        <v>2</v>
      </c>
      <c r="N9" s="84" t="s">
        <v>2</v>
      </c>
      <c r="O9" s="84" t="s">
        <v>2</v>
      </c>
      <c r="P9" s="91" t="s">
        <v>2</v>
      </c>
      <c r="Q9" s="92" t="s">
        <v>506</v>
      </c>
      <c r="R9" s="36" t="str">
        <f t="shared" si="0"/>
        <v>0</v>
      </c>
      <c r="S9" s="36" t="str">
        <f t="shared" si="1"/>
        <v>0</v>
      </c>
      <c r="T9" s="36" t="str">
        <f t="shared" si="2"/>
        <v>0</v>
      </c>
      <c r="U9" s="36" t="str">
        <f t="shared" si="3"/>
        <v>0</v>
      </c>
      <c r="V9" s="36" t="str">
        <f t="shared" si="4"/>
        <v>minimo</v>
      </c>
      <c r="W9" s="28"/>
    </row>
    <row r="10" spans="1:23" ht="324.75" x14ac:dyDescent="0.25">
      <c r="A10" s="97" t="s">
        <v>9</v>
      </c>
      <c r="B10" s="97" t="s">
        <v>302</v>
      </c>
      <c r="C10" s="84" t="s">
        <v>4</v>
      </c>
      <c r="D10" s="84" t="s">
        <v>4</v>
      </c>
      <c r="E10" s="85" t="s">
        <v>2</v>
      </c>
      <c r="F10" s="84" t="s">
        <v>2</v>
      </c>
      <c r="G10" s="85" t="s">
        <v>2</v>
      </c>
      <c r="H10" s="85" t="s">
        <v>2</v>
      </c>
      <c r="I10" s="84" t="s">
        <v>3</v>
      </c>
      <c r="J10" s="85" t="s">
        <v>2</v>
      </c>
      <c r="K10" s="90" t="s">
        <v>3</v>
      </c>
      <c r="L10" s="84" t="s">
        <v>4</v>
      </c>
      <c r="M10" s="84" t="s">
        <v>4</v>
      </c>
      <c r="N10" s="84" t="s">
        <v>3</v>
      </c>
      <c r="O10" s="84" t="s">
        <v>4</v>
      </c>
      <c r="P10" s="91" t="s">
        <v>4</v>
      </c>
      <c r="Q10" s="92" t="s">
        <v>507</v>
      </c>
      <c r="R10" s="36" t="str">
        <f t="shared" si="0"/>
        <v>0</v>
      </c>
      <c r="S10" s="36" t="str">
        <f t="shared" si="1"/>
        <v>critico</v>
      </c>
      <c r="T10" s="36" t="str">
        <f t="shared" si="2"/>
        <v>0</v>
      </c>
      <c r="U10" s="36" t="str">
        <f t="shared" si="3"/>
        <v>0</v>
      </c>
      <c r="V10" s="36" t="str">
        <f t="shared" si="4"/>
        <v>0</v>
      </c>
      <c r="W10" s="28" t="s">
        <v>250</v>
      </c>
    </row>
    <row r="11" spans="1:23" ht="168.75" x14ac:dyDescent="0.25">
      <c r="A11" s="97" t="s">
        <v>10</v>
      </c>
      <c r="B11" s="97" t="s">
        <v>303</v>
      </c>
      <c r="C11" s="84" t="s">
        <v>3</v>
      </c>
      <c r="D11" s="84" t="s">
        <v>3</v>
      </c>
      <c r="E11" s="85" t="s">
        <v>2</v>
      </c>
      <c r="F11" s="84" t="s">
        <v>2</v>
      </c>
      <c r="G11" s="85" t="s">
        <v>2</v>
      </c>
      <c r="H11" s="85" t="s">
        <v>2</v>
      </c>
      <c r="I11" s="84" t="s">
        <v>2</v>
      </c>
      <c r="J11" s="85" t="s">
        <v>2</v>
      </c>
      <c r="K11" s="94" t="s">
        <v>3</v>
      </c>
      <c r="L11" s="84" t="s">
        <v>2</v>
      </c>
      <c r="M11" s="84" t="s">
        <v>2</v>
      </c>
      <c r="N11" s="84" t="s">
        <v>2</v>
      </c>
      <c r="O11" s="84" t="s">
        <v>3</v>
      </c>
      <c r="P11" s="91" t="s">
        <v>2</v>
      </c>
      <c r="Q11" s="92" t="s">
        <v>508</v>
      </c>
      <c r="R11" s="36" t="str">
        <f t="shared" si="0"/>
        <v>0</v>
      </c>
      <c r="S11" s="36" t="str">
        <f t="shared" si="1"/>
        <v>0</v>
      </c>
      <c r="T11" s="36" t="str">
        <f t="shared" si="2"/>
        <v>0</v>
      </c>
      <c r="U11" s="36" t="str">
        <f t="shared" si="3"/>
        <v>basso</v>
      </c>
      <c r="V11" s="36" t="str">
        <f t="shared" si="4"/>
        <v>0</v>
      </c>
      <c r="W11" s="28" t="s">
        <v>250</v>
      </c>
    </row>
    <row r="12" spans="1:23" ht="204.75" x14ac:dyDescent="0.25">
      <c r="A12" s="97" t="s">
        <v>11</v>
      </c>
      <c r="B12" s="97" t="s">
        <v>304</v>
      </c>
      <c r="C12" s="84" t="s">
        <v>2</v>
      </c>
      <c r="D12" s="84" t="s">
        <v>4</v>
      </c>
      <c r="E12" s="85" t="s">
        <v>2</v>
      </c>
      <c r="F12" s="84" t="s">
        <v>2</v>
      </c>
      <c r="G12" s="85" t="s">
        <v>2</v>
      </c>
      <c r="H12" s="85" t="s">
        <v>2</v>
      </c>
      <c r="I12" s="84" t="s">
        <v>2</v>
      </c>
      <c r="J12" s="85" t="s">
        <v>2</v>
      </c>
      <c r="K12" s="94" t="s">
        <v>3</v>
      </c>
      <c r="L12" s="84" t="s">
        <v>2</v>
      </c>
      <c r="M12" s="84" t="s">
        <v>3</v>
      </c>
      <c r="N12" s="84" t="s">
        <v>3</v>
      </c>
      <c r="O12" s="84" t="s">
        <v>3</v>
      </c>
      <c r="P12" s="91" t="s">
        <v>3</v>
      </c>
      <c r="Q12" s="92" t="s">
        <v>509</v>
      </c>
      <c r="R12" s="36" t="str">
        <f t="shared" si="0"/>
        <v>0</v>
      </c>
      <c r="S12" s="36" t="str">
        <f t="shared" si="1"/>
        <v>0</v>
      </c>
      <c r="T12" s="36" t="str">
        <f t="shared" si="2"/>
        <v>medio</v>
      </c>
      <c r="U12" s="36" t="str">
        <f t="shared" si="3"/>
        <v>0</v>
      </c>
      <c r="V12" s="36" t="str">
        <f t="shared" si="4"/>
        <v>0</v>
      </c>
      <c r="W12" s="28" t="s">
        <v>250</v>
      </c>
    </row>
    <row r="13" spans="1:23" ht="252.75" x14ac:dyDescent="0.25">
      <c r="A13" s="97" t="s">
        <v>305</v>
      </c>
      <c r="B13" s="97" t="s">
        <v>306</v>
      </c>
      <c r="C13" s="84" t="s">
        <v>3</v>
      </c>
      <c r="D13" s="84" t="s">
        <v>4</v>
      </c>
      <c r="E13" s="85" t="s">
        <v>2</v>
      </c>
      <c r="F13" s="84" t="s">
        <v>2</v>
      </c>
      <c r="G13" s="85" t="s">
        <v>2</v>
      </c>
      <c r="H13" s="85" t="s">
        <v>2</v>
      </c>
      <c r="I13" s="84" t="s">
        <v>2</v>
      </c>
      <c r="J13" s="85" t="s">
        <v>2</v>
      </c>
      <c r="K13" s="94" t="s">
        <v>3</v>
      </c>
      <c r="L13" s="84" t="s">
        <v>2</v>
      </c>
      <c r="M13" s="84" t="s">
        <v>3</v>
      </c>
      <c r="N13" s="84" t="s">
        <v>3</v>
      </c>
      <c r="O13" s="84" t="s">
        <v>3</v>
      </c>
      <c r="P13" s="91" t="s">
        <v>3</v>
      </c>
      <c r="Q13" s="92" t="s">
        <v>510</v>
      </c>
      <c r="R13" s="36" t="str">
        <f t="shared" si="0"/>
        <v>0</v>
      </c>
      <c r="S13" s="36" t="str">
        <f t="shared" si="1"/>
        <v>0</v>
      </c>
      <c r="T13" s="36" t="str">
        <f t="shared" si="2"/>
        <v>medio</v>
      </c>
      <c r="U13" s="36" t="str">
        <f t="shared" si="3"/>
        <v>0</v>
      </c>
      <c r="V13" s="36" t="str">
        <f t="shared" si="4"/>
        <v>0</v>
      </c>
      <c r="W13" s="28" t="s">
        <v>250</v>
      </c>
    </row>
    <row r="14" spans="1:23" ht="252.75" x14ac:dyDescent="0.25">
      <c r="A14" s="97" t="s">
        <v>307</v>
      </c>
      <c r="B14" s="97" t="s">
        <v>308</v>
      </c>
      <c r="C14" s="84" t="s">
        <v>3</v>
      </c>
      <c r="D14" s="84" t="s">
        <v>4</v>
      </c>
      <c r="E14" s="85" t="s">
        <v>2</v>
      </c>
      <c r="F14" s="84" t="s">
        <v>2</v>
      </c>
      <c r="G14" s="85" t="s">
        <v>2</v>
      </c>
      <c r="H14" s="85" t="s">
        <v>2</v>
      </c>
      <c r="I14" s="84" t="s">
        <v>2</v>
      </c>
      <c r="J14" s="85" t="s">
        <v>2</v>
      </c>
      <c r="K14" s="94" t="s">
        <v>3</v>
      </c>
      <c r="L14" s="84" t="s">
        <v>2</v>
      </c>
      <c r="M14" s="84" t="s">
        <v>3</v>
      </c>
      <c r="N14" s="84" t="s">
        <v>3</v>
      </c>
      <c r="O14" s="84" t="s">
        <v>3</v>
      </c>
      <c r="P14" s="91" t="s">
        <v>3</v>
      </c>
      <c r="Q14" s="92" t="s">
        <v>510</v>
      </c>
      <c r="R14" s="36" t="str">
        <f t="shared" si="0"/>
        <v>0</v>
      </c>
      <c r="S14" s="36" t="str">
        <f t="shared" si="1"/>
        <v>0</v>
      </c>
      <c r="T14" s="36" t="str">
        <f t="shared" si="2"/>
        <v>medio</v>
      </c>
      <c r="U14" s="36" t="str">
        <f t="shared" si="3"/>
        <v>0</v>
      </c>
      <c r="V14" s="36" t="str">
        <f t="shared" si="4"/>
        <v>0</v>
      </c>
      <c r="W14" s="28" t="s">
        <v>250</v>
      </c>
    </row>
    <row r="15" spans="1:23" ht="60" x14ac:dyDescent="0.25">
      <c r="A15" s="97" t="s">
        <v>12</v>
      </c>
      <c r="B15" s="97" t="s">
        <v>309</v>
      </c>
      <c r="C15" s="84" t="s">
        <v>2</v>
      </c>
      <c r="D15" s="84" t="s">
        <v>3</v>
      </c>
      <c r="E15" s="85" t="s">
        <v>2</v>
      </c>
      <c r="F15" s="84" t="s">
        <v>2</v>
      </c>
      <c r="G15" s="85" t="s">
        <v>2</v>
      </c>
      <c r="H15" s="85" t="s">
        <v>2</v>
      </c>
      <c r="I15" s="84" t="s">
        <v>2</v>
      </c>
      <c r="J15" s="85" t="s">
        <v>2</v>
      </c>
      <c r="K15" s="94" t="s">
        <v>2</v>
      </c>
      <c r="L15" s="84" t="s">
        <v>2</v>
      </c>
      <c r="M15" s="84" t="s">
        <v>2</v>
      </c>
      <c r="N15" s="84" t="s">
        <v>2</v>
      </c>
      <c r="O15" s="84" t="s">
        <v>2</v>
      </c>
      <c r="P15" s="91" t="s">
        <v>2</v>
      </c>
      <c r="Q15" s="92" t="s">
        <v>511</v>
      </c>
      <c r="R15" s="36" t="str">
        <f t="shared" si="0"/>
        <v>0</v>
      </c>
      <c r="S15" s="36" t="str">
        <f t="shared" si="1"/>
        <v>0</v>
      </c>
      <c r="T15" s="36" t="str">
        <f t="shared" si="2"/>
        <v>0</v>
      </c>
      <c r="U15" s="36" t="str">
        <f t="shared" si="3"/>
        <v>0</v>
      </c>
      <c r="V15" s="36" t="str">
        <f t="shared" si="4"/>
        <v>minimo</v>
      </c>
      <c r="W15" s="28"/>
    </row>
    <row r="16" spans="1:23" ht="144.75" x14ac:dyDescent="0.25">
      <c r="A16" s="97" t="s">
        <v>310</v>
      </c>
      <c r="B16" s="97" t="s">
        <v>311</v>
      </c>
      <c r="C16" s="84" t="s">
        <v>3</v>
      </c>
      <c r="D16" s="84" t="s">
        <v>4</v>
      </c>
      <c r="E16" s="85" t="s">
        <v>2</v>
      </c>
      <c r="F16" s="84" t="s">
        <v>2</v>
      </c>
      <c r="G16" s="85" t="s">
        <v>2</v>
      </c>
      <c r="H16" s="85" t="s">
        <v>2</v>
      </c>
      <c r="I16" s="84" t="s">
        <v>2</v>
      </c>
      <c r="J16" s="85" t="s">
        <v>2</v>
      </c>
      <c r="K16" s="90" t="s">
        <v>3</v>
      </c>
      <c r="L16" s="84" t="s">
        <v>2</v>
      </c>
      <c r="M16" s="84" t="s">
        <v>4</v>
      </c>
      <c r="N16" s="84" t="s">
        <v>3</v>
      </c>
      <c r="O16" s="84" t="s">
        <v>3</v>
      </c>
      <c r="P16" s="91" t="s">
        <v>3</v>
      </c>
      <c r="Q16" s="92" t="s">
        <v>512</v>
      </c>
      <c r="R16" s="36" t="str">
        <f t="shared" si="0"/>
        <v>0</v>
      </c>
      <c r="S16" s="36" t="str">
        <f t="shared" si="1"/>
        <v>0</v>
      </c>
      <c r="T16" s="36" t="str">
        <f t="shared" si="2"/>
        <v>medio</v>
      </c>
      <c r="U16" s="36" t="str">
        <f t="shared" si="3"/>
        <v>0</v>
      </c>
      <c r="V16" s="36" t="str">
        <f t="shared" si="4"/>
        <v>0</v>
      </c>
      <c r="W16" s="28" t="s">
        <v>250</v>
      </c>
    </row>
    <row r="17" spans="1:23" ht="240.75" x14ac:dyDescent="0.25">
      <c r="A17" s="97" t="s">
        <v>312</v>
      </c>
      <c r="B17" s="97" t="s">
        <v>313</v>
      </c>
      <c r="C17" s="84" t="s">
        <v>3</v>
      </c>
      <c r="D17" s="84" t="s">
        <v>4</v>
      </c>
      <c r="E17" s="85" t="s">
        <v>2</v>
      </c>
      <c r="F17" s="84" t="s">
        <v>2</v>
      </c>
      <c r="G17" s="85" t="s">
        <v>2</v>
      </c>
      <c r="H17" s="85" t="s">
        <v>2</v>
      </c>
      <c r="I17" s="84" t="s">
        <v>2</v>
      </c>
      <c r="J17" s="85" t="s">
        <v>2</v>
      </c>
      <c r="K17" s="94" t="s">
        <v>3</v>
      </c>
      <c r="L17" s="84" t="s">
        <v>2</v>
      </c>
      <c r="M17" s="84" t="s">
        <v>3</v>
      </c>
      <c r="N17" s="84" t="s">
        <v>3</v>
      </c>
      <c r="O17" s="84" t="s">
        <v>3</v>
      </c>
      <c r="P17" s="91" t="s">
        <v>3</v>
      </c>
      <c r="Q17" s="92" t="s">
        <v>513</v>
      </c>
      <c r="R17" s="36" t="str">
        <f t="shared" si="0"/>
        <v>0</v>
      </c>
      <c r="S17" s="36" t="str">
        <f t="shared" si="1"/>
        <v>0</v>
      </c>
      <c r="T17" s="36" t="str">
        <f t="shared" si="2"/>
        <v>medio</v>
      </c>
      <c r="U17" s="36" t="str">
        <f t="shared" si="3"/>
        <v>0</v>
      </c>
      <c r="V17" s="36" t="str">
        <f t="shared" si="4"/>
        <v>0</v>
      </c>
      <c r="W17" s="28" t="s">
        <v>250</v>
      </c>
    </row>
    <row r="18" spans="1:23" ht="144.75" x14ac:dyDescent="0.25">
      <c r="A18" s="97" t="s">
        <v>314</v>
      </c>
      <c r="B18" s="97" t="s">
        <v>315</v>
      </c>
      <c r="C18" s="84" t="s">
        <v>2</v>
      </c>
      <c r="D18" s="84" t="s">
        <v>4</v>
      </c>
      <c r="E18" s="85" t="s">
        <v>2</v>
      </c>
      <c r="F18" s="84" t="s">
        <v>2</v>
      </c>
      <c r="G18" s="85" t="s">
        <v>2</v>
      </c>
      <c r="H18" s="85" t="s">
        <v>2</v>
      </c>
      <c r="I18" s="84" t="s">
        <v>2</v>
      </c>
      <c r="J18" s="85" t="s">
        <v>2</v>
      </c>
      <c r="K18" s="90" t="s">
        <v>2</v>
      </c>
      <c r="L18" s="84" t="s">
        <v>2</v>
      </c>
      <c r="M18" s="84" t="s">
        <v>3</v>
      </c>
      <c r="N18" s="84" t="s">
        <v>2</v>
      </c>
      <c r="O18" s="84" t="s">
        <v>3</v>
      </c>
      <c r="P18" s="91" t="s">
        <v>3</v>
      </c>
      <c r="Q18" s="92" t="s">
        <v>514</v>
      </c>
      <c r="R18" s="36" t="str">
        <f t="shared" si="0"/>
        <v>0</v>
      </c>
      <c r="S18" s="36" t="str">
        <f t="shared" si="1"/>
        <v>0</v>
      </c>
      <c r="T18" s="36" t="str">
        <f t="shared" si="2"/>
        <v>0</v>
      </c>
      <c r="U18" s="36" t="str">
        <f t="shared" si="3"/>
        <v>basso</v>
      </c>
      <c r="V18" s="36" t="str">
        <f t="shared" si="4"/>
        <v>0</v>
      </c>
      <c r="W18" s="28" t="s">
        <v>250</v>
      </c>
    </row>
    <row r="19" spans="1:23" ht="192.75" x14ac:dyDescent="0.25">
      <c r="A19" s="97" t="s">
        <v>316</v>
      </c>
      <c r="B19" s="97" t="s">
        <v>317</v>
      </c>
      <c r="C19" s="84" t="s">
        <v>3</v>
      </c>
      <c r="D19" s="84" t="s">
        <v>3</v>
      </c>
      <c r="E19" s="85" t="s">
        <v>2</v>
      </c>
      <c r="F19" s="84" t="s">
        <v>2</v>
      </c>
      <c r="G19" s="85" t="s">
        <v>2</v>
      </c>
      <c r="H19" s="85" t="s">
        <v>2</v>
      </c>
      <c r="I19" s="84" t="s">
        <v>2</v>
      </c>
      <c r="J19" s="85" t="s">
        <v>2</v>
      </c>
      <c r="K19" s="90" t="s">
        <v>3</v>
      </c>
      <c r="L19" s="84" t="s">
        <v>2</v>
      </c>
      <c r="M19" s="84" t="s">
        <v>3</v>
      </c>
      <c r="N19" s="84" t="s">
        <v>2</v>
      </c>
      <c r="O19" s="84" t="s">
        <v>3</v>
      </c>
      <c r="P19" s="91" t="s">
        <v>3</v>
      </c>
      <c r="Q19" s="92" t="s">
        <v>515</v>
      </c>
      <c r="R19" s="36" t="str">
        <f t="shared" si="0"/>
        <v>0</v>
      </c>
      <c r="S19" s="36" t="str">
        <f t="shared" si="1"/>
        <v>0</v>
      </c>
      <c r="T19" s="36" t="str">
        <f t="shared" si="2"/>
        <v>medio</v>
      </c>
      <c r="U19" s="36" t="str">
        <f t="shared" si="3"/>
        <v>0</v>
      </c>
      <c r="V19" s="36" t="str">
        <f t="shared" si="4"/>
        <v>0</v>
      </c>
      <c r="W19" s="28" t="s">
        <v>250</v>
      </c>
    </row>
    <row r="20" spans="1:23" ht="192.75" x14ac:dyDescent="0.25">
      <c r="A20" s="97" t="s">
        <v>318</v>
      </c>
      <c r="B20" s="97" t="s">
        <v>319</v>
      </c>
      <c r="C20" s="84" t="s">
        <v>3</v>
      </c>
      <c r="D20" s="84" t="s">
        <v>3</v>
      </c>
      <c r="E20" s="85" t="s">
        <v>2</v>
      </c>
      <c r="F20" s="84" t="s">
        <v>2</v>
      </c>
      <c r="G20" s="85" t="s">
        <v>2</v>
      </c>
      <c r="H20" s="85" t="s">
        <v>2</v>
      </c>
      <c r="I20" s="84" t="s">
        <v>2</v>
      </c>
      <c r="J20" s="85" t="s">
        <v>2</v>
      </c>
      <c r="K20" s="90" t="s">
        <v>3</v>
      </c>
      <c r="L20" s="84" t="s">
        <v>2</v>
      </c>
      <c r="M20" s="84" t="s">
        <v>3</v>
      </c>
      <c r="N20" s="84" t="s">
        <v>2</v>
      </c>
      <c r="O20" s="84" t="s">
        <v>3</v>
      </c>
      <c r="P20" s="91" t="s">
        <v>3</v>
      </c>
      <c r="Q20" s="92" t="s">
        <v>516</v>
      </c>
      <c r="R20" s="36" t="str">
        <f t="shared" si="0"/>
        <v>0</v>
      </c>
      <c r="S20" s="36" t="str">
        <f t="shared" si="1"/>
        <v>0</v>
      </c>
      <c r="T20" s="36" t="str">
        <f t="shared" si="2"/>
        <v>medio</v>
      </c>
      <c r="U20" s="36" t="str">
        <f t="shared" si="3"/>
        <v>0</v>
      </c>
      <c r="V20" s="36" t="str">
        <f t="shared" si="4"/>
        <v>0</v>
      </c>
      <c r="W20" s="28" t="s">
        <v>250</v>
      </c>
    </row>
    <row r="21" spans="1:23" ht="204.75" x14ac:dyDescent="0.25">
      <c r="A21" s="97" t="s">
        <v>320</v>
      </c>
      <c r="B21" s="97" t="s">
        <v>321</v>
      </c>
      <c r="C21" s="84" t="s">
        <v>3</v>
      </c>
      <c r="D21" s="84" t="s">
        <v>3</v>
      </c>
      <c r="E21" s="85" t="s">
        <v>2</v>
      </c>
      <c r="F21" s="84" t="s">
        <v>2</v>
      </c>
      <c r="G21" s="85" t="s">
        <v>2</v>
      </c>
      <c r="H21" s="85" t="s">
        <v>2</v>
      </c>
      <c r="I21" s="84" t="s">
        <v>2</v>
      </c>
      <c r="J21" s="85" t="s">
        <v>2</v>
      </c>
      <c r="K21" s="90" t="s">
        <v>3</v>
      </c>
      <c r="L21" s="84" t="s">
        <v>2</v>
      </c>
      <c r="M21" s="84" t="s">
        <v>3</v>
      </c>
      <c r="N21" s="84" t="s">
        <v>3</v>
      </c>
      <c r="O21" s="84" t="s">
        <v>3</v>
      </c>
      <c r="P21" s="91" t="s">
        <v>3</v>
      </c>
      <c r="Q21" s="92" t="s">
        <v>517</v>
      </c>
      <c r="R21" s="36" t="str">
        <f t="shared" si="0"/>
        <v>0</v>
      </c>
      <c r="S21" s="36" t="str">
        <f t="shared" si="1"/>
        <v>0</v>
      </c>
      <c r="T21" s="36" t="str">
        <f t="shared" si="2"/>
        <v>medio</v>
      </c>
      <c r="U21" s="36" t="str">
        <f t="shared" si="3"/>
        <v>0</v>
      </c>
      <c r="V21" s="36" t="str">
        <f t="shared" si="4"/>
        <v>0</v>
      </c>
      <c r="W21" s="28" t="s">
        <v>250</v>
      </c>
    </row>
    <row r="22" spans="1:23" ht="36.75" x14ac:dyDescent="0.25">
      <c r="A22" s="97" t="s">
        <v>322</v>
      </c>
      <c r="B22" s="97" t="s">
        <v>323</v>
      </c>
      <c r="C22" s="84" t="s">
        <v>2</v>
      </c>
      <c r="D22" s="84" t="s">
        <v>3</v>
      </c>
      <c r="E22" s="85" t="s">
        <v>2</v>
      </c>
      <c r="F22" s="84" t="s">
        <v>2</v>
      </c>
      <c r="G22" s="85" t="s">
        <v>2</v>
      </c>
      <c r="H22" s="85" t="s">
        <v>2</v>
      </c>
      <c r="I22" s="84" t="s">
        <v>2</v>
      </c>
      <c r="J22" s="85" t="s">
        <v>2</v>
      </c>
      <c r="K22" s="90" t="s">
        <v>2</v>
      </c>
      <c r="L22" s="84" t="s">
        <v>2</v>
      </c>
      <c r="M22" s="84" t="s">
        <v>2</v>
      </c>
      <c r="N22" s="84" t="s">
        <v>2</v>
      </c>
      <c r="O22" s="84" t="s">
        <v>2</v>
      </c>
      <c r="P22" s="91" t="s">
        <v>2</v>
      </c>
      <c r="Q22" s="92" t="s">
        <v>518</v>
      </c>
      <c r="R22" s="36" t="str">
        <f t="shared" si="0"/>
        <v>0</v>
      </c>
      <c r="S22" s="36" t="str">
        <f t="shared" si="1"/>
        <v>0</v>
      </c>
      <c r="T22" s="36" t="str">
        <f t="shared" si="2"/>
        <v>0</v>
      </c>
      <c r="U22" s="36" t="str">
        <f t="shared" si="3"/>
        <v>0</v>
      </c>
      <c r="V22" s="36" t="str">
        <f t="shared" si="4"/>
        <v>minimo</v>
      </c>
      <c r="W22" s="28"/>
    </row>
    <row r="23" spans="1:23" ht="324.75" customHeight="1" x14ac:dyDescent="0.25">
      <c r="A23" s="97" t="s">
        <v>324</v>
      </c>
      <c r="B23" s="97" t="s">
        <v>325</v>
      </c>
      <c r="C23" s="84" t="s">
        <v>3</v>
      </c>
      <c r="D23" s="84" t="s">
        <v>4</v>
      </c>
      <c r="E23" s="85" t="s">
        <v>2</v>
      </c>
      <c r="F23" s="84" t="s">
        <v>2</v>
      </c>
      <c r="G23" s="85" t="s">
        <v>2</v>
      </c>
      <c r="H23" s="85" t="s">
        <v>2</v>
      </c>
      <c r="I23" s="84" t="s">
        <v>4</v>
      </c>
      <c r="J23" s="85" t="s">
        <v>2</v>
      </c>
      <c r="K23" s="90" t="s">
        <v>3</v>
      </c>
      <c r="L23" s="84" t="s">
        <v>4</v>
      </c>
      <c r="M23" s="84" t="s">
        <v>4</v>
      </c>
      <c r="N23" s="84" t="s">
        <v>3</v>
      </c>
      <c r="O23" s="84" t="s">
        <v>4</v>
      </c>
      <c r="P23" s="91" t="s">
        <v>4</v>
      </c>
      <c r="Q23" s="98" t="s">
        <v>519</v>
      </c>
      <c r="R23" s="36" t="str">
        <f t="shared" si="0"/>
        <v>0</v>
      </c>
      <c r="S23" s="36" t="str">
        <f t="shared" si="1"/>
        <v>critico</v>
      </c>
      <c r="T23" s="36" t="str">
        <f t="shared" si="2"/>
        <v>0</v>
      </c>
      <c r="U23" s="36" t="str">
        <f t="shared" si="3"/>
        <v>0</v>
      </c>
      <c r="V23" s="36" t="str">
        <f t="shared" si="4"/>
        <v>0</v>
      </c>
      <c r="W23" s="28" t="s">
        <v>250</v>
      </c>
    </row>
    <row r="24" spans="1:23" ht="240.75" x14ac:dyDescent="0.25">
      <c r="A24" s="97" t="s">
        <v>326</v>
      </c>
      <c r="B24" s="97" t="s">
        <v>327</v>
      </c>
      <c r="C24" s="84" t="s">
        <v>2</v>
      </c>
      <c r="D24" s="84" t="s">
        <v>4</v>
      </c>
      <c r="E24" s="85" t="s">
        <v>2</v>
      </c>
      <c r="F24" s="84" t="s">
        <v>2</v>
      </c>
      <c r="G24" s="85" t="s">
        <v>2</v>
      </c>
      <c r="H24" s="85" t="s">
        <v>2</v>
      </c>
      <c r="I24" s="84" t="s">
        <v>2</v>
      </c>
      <c r="J24" s="85" t="s">
        <v>2</v>
      </c>
      <c r="K24" s="90" t="s">
        <v>3</v>
      </c>
      <c r="L24" s="84" t="s">
        <v>2</v>
      </c>
      <c r="M24" s="84" t="s">
        <v>3</v>
      </c>
      <c r="N24" s="84" t="s">
        <v>3</v>
      </c>
      <c r="O24" s="84" t="s">
        <v>4</v>
      </c>
      <c r="P24" s="91" t="s">
        <v>3</v>
      </c>
      <c r="Q24" s="92" t="s">
        <v>520</v>
      </c>
      <c r="R24" s="36" t="str">
        <f t="shared" si="0"/>
        <v>0</v>
      </c>
      <c r="S24" s="36" t="str">
        <f t="shared" si="1"/>
        <v>0</v>
      </c>
      <c r="T24" s="36" t="str">
        <f t="shared" si="2"/>
        <v>medio</v>
      </c>
      <c r="U24" s="36" t="str">
        <f t="shared" si="3"/>
        <v>0</v>
      </c>
      <c r="V24" s="36" t="str">
        <f t="shared" si="4"/>
        <v>0</v>
      </c>
      <c r="W24" s="28" t="s">
        <v>250</v>
      </c>
    </row>
    <row r="25" spans="1:23" ht="48.75" x14ac:dyDescent="0.25">
      <c r="A25" s="97" t="s">
        <v>328</v>
      </c>
      <c r="B25" s="97" t="s">
        <v>329</v>
      </c>
      <c r="C25" s="84" t="s">
        <v>2</v>
      </c>
      <c r="D25" s="84" t="s">
        <v>3</v>
      </c>
      <c r="E25" s="85" t="s">
        <v>2</v>
      </c>
      <c r="F25" s="84" t="s">
        <v>2</v>
      </c>
      <c r="G25" s="85" t="s">
        <v>2</v>
      </c>
      <c r="H25" s="85" t="s">
        <v>2</v>
      </c>
      <c r="I25" s="84" t="s">
        <v>2</v>
      </c>
      <c r="J25" s="85" t="s">
        <v>2</v>
      </c>
      <c r="K25" s="94" t="s">
        <v>2</v>
      </c>
      <c r="L25" s="84" t="s">
        <v>2</v>
      </c>
      <c r="M25" s="84" t="s">
        <v>2</v>
      </c>
      <c r="N25" s="84" t="s">
        <v>2</v>
      </c>
      <c r="O25" s="84" t="s">
        <v>2</v>
      </c>
      <c r="P25" s="91" t="s">
        <v>2</v>
      </c>
      <c r="Q25" s="92" t="s">
        <v>521</v>
      </c>
      <c r="R25" s="36" t="str">
        <f t="shared" si="0"/>
        <v>0</v>
      </c>
      <c r="S25" s="36" t="str">
        <f t="shared" si="1"/>
        <v>0</v>
      </c>
      <c r="T25" s="36" t="str">
        <f t="shared" si="2"/>
        <v>0</v>
      </c>
      <c r="U25" s="36" t="str">
        <f t="shared" si="3"/>
        <v>0</v>
      </c>
      <c r="V25" s="36" t="str">
        <f t="shared" si="4"/>
        <v>minimo</v>
      </c>
      <c r="W25" s="28"/>
    </row>
    <row r="26" spans="1:23" ht="180.75" x14ac:dyDescent="0.25">
      <c r="A26" s="97" t="s">
        <v>330</v>
      </c>
      <c r="B26" s="97" t="s">
        <v>331</v>
      </c>
      <c r="C26" s="84" t="s">
        <v>3</v>
      </c>
      <c r="D26" s="84" t="s">
        <v>3</v>
      </c>
      <c r="E26" s="85" t="s">
        <v>2</v>
      </c>
      <c r="F26" s="84" t="s">
        <v>2</v>
      </c>
      <c r="G26" s="85" t="s">
        <v>2</v>
      </c>
      <c r="H26" s="85" t="s">
        <v>2</v>
      </c>
      <c r="I26" s="84" t="s">
        <v>2</v>
      </c>
      <c r="J26" s="85" t="s">
        <v>2</v>
      </c>
      <c r="K26" s="90" t="s">
        <v>3</v>
      </c>
      <c r="L26" s="84" t="s">
        <v>2</v>
      </c>
      <c r="M26" s="84" t="s">
        <v>3</v>
      </c>
      <c r="N26" s="84" t="s">
        <v>2</v>
      </c>
      <c r="O26" s="84" t="s">
        <v>3</v>
      </c>
      <c r="P26" s="91" t="s">
        <v>3</v>
      </c>
      <c r="Q26" s="92" t="s">
        <v>522</v>
      </c>
      <c r="R26" s="36" t="str">
        <f t="shared" si="0"/>
        <v>0</v>
      </c>
      <c r="S26" s="36" t="str">
        <f t="shared" si="1"/>
        <v>0</v>
      </c>
      <c r="T26" s="36" t="str">
        <f t="shared" si="2"/>
        <v>medio</v>
      </c>
      <c r="U26" s="36" t="str">
        <f t="shared" si="3"/>
        <v>0</v>
      </c>
      <c r="V26" s="36" t="str">
        <f t="shared" si="4"/>
        <v>0</v>
      </c>
      <c r="W26" s="28" t="s">
        <v>250</v>
      </c>
    </row>
    <row r="27" spans="1:23" ht="36" x14ac:dyDescent="0.25">
      <c r="A27" s="97" t="s">
        <v>332</v>
      </c>
      <c r="B27" s="97" t="s">
        <v>333</v>
      </c>
      <c r="C27" s="84" t="s">
        <v>2</v>
      </c>
      <c r="D27" s="84" t="s">
        <v>2</v>
      </c>
      <c r="E27" s="85" t="s">
        <v>2</v>
      </c>
      <c r="F27" s="84" t="s">
        <v>2</v>
      </c>
      <c r="G27" s="85" t="s">
        <v>2</v>
      </c>
      <c r="H27" s="85" t="s">
        <v>2</v>
      </c>
      <c r="I27" s="84" t="s">
        <v>2</v>
      </c>
      <c r="J27" s="85" t="s">
        <v>2</v>
      </c>
      <c r="K27" s="90" t="s">
        <v>2</v>
      </c>
      <c r="L27" s="84" t="s">
        <v>2</v>
      </c>
      <c r="M27" s="84" t="s">
        <v>2</v>
      </c>
      <c r="N27" s="84" t="s">
        <v>2</v>
      </c>
      <c r="O27" s="84" t="s">
        <v>2</v>
      </c>
      <c r="P27" s="91" t="s">
        <v>2</v>
      </c>
      <c r="Q27" s="92" t="s">
        <v>523</v>
      </c>
      <c r="R27" s="36" t="str">
        <f t="shared" si="0"/>
        <v>0</v>
      </c>
      <c r="S27" s="36" t="str">
        <f t="shared" si="1"/>
        <v>0</v>
      </c>
      <c r="T27" s="36" t="str">
        <f t="shared" si="2"/>
        <v>0</v>
      </c>
      <c r="U27" s="36" t="str">
        <f t="shared" si="3"/>
        <v>0</v>
      </c>
      <c r="V27" s="36" t="str">
        <f t="shared" si="4"/>
        <v>minimo</v>
      </c>
      <c r="W27" s="28"/>
    </row>
    <row r="28" spans="1:23" ht="300.75" x14ac:dyDescent="0.25">
      <c r="A28" s="97" t="s">
        <v>334</v>
      </c>
      <c r="B28" s="97" t="s">
        <v>335</v>
      </c>
      <c r="C28" s="84" t="s">
        <v>3</v>
      </c>
      <c r="D28" s="84" t="s">
        <v>4</v>
      </c>
      <c r="E28" s="85" t="s">
        <v>2</v>
      </c>
      <c r="F28" s="84" t="s">
        <v>2</v>
      </c>
      <c r="G28" s="85" t="s">
        <v>2</v>
      </c>
      <c r="H28" s="85" t="s">
        <v>2</v>
      </c>
      <c r="I28" s="84" t="s">
        <v>2</v>
      </c>
      <c r="J28" s="85" t="s">
        <v>2</v>
      </c>
      <c r="K28" s="90" t="s">
        <v>3</v>
      </c>
      <c r="L28" s="84" t="s">
        <v>3</v>
      </c>
      <c r="M28" s="84" t="s">
        <v>3</v>
      </c>
      <c r="N28" s="84" t="s">
        <v>2</v>
      </c>
      <c r="O28" s="84" t="s">
        <v>2</v>
      </c>
      <c r="P28" s="91" t="s">
        <v>3</v>
      </c>
      <c r="Q28" s="92" t="s">
        <v>524</v>
      </c>
      <c r="R28" s="36" t="str">
        <f t="shared" si="0"/>
        <v>0</v>
      </c>
      <c r="S28" s="36" t="str">
        <f t="shared" si="1"/>
        <v>0</v>
      </c>
      <c r="T28" s="36" t="str">
        <f t="shared" si="2"/>
        <v>medio</v>
      </c>
      <c r="U28" s="36" t="str">
        <f t="shared" si="3"/>
        <v>0</v>
      </c>
      <c r="V28" s="36" t="str">
        <f t="shared" si="4"/>
        <v>0</v>
      </c>
      <c r="W28" s="28" t="s">
        <v>250</v>
      </c>
    </row>
    <row r="29" spans="1:23" ht="228.75" x14ac:dyDescent="0.25">
      <c r="A29" s="97" t="s">
        <v>336</v>
      </c>
      <c r="B29" s="97" t="s">
        <v>337</v>
      </c>
      <c r="C29" s="84" t="s">
        <v>3</v>
      </c>
      <c r="D29" s="84" t="s">
        <v>3</v>
      </c>
      <c r="E29" s="85" t="s">
        <v>2</v>
      </c>
      <c r="F29" s="84" t="s">
        <v>2</v>
      </c>
      <c r="G29" s="85" t="s">
        <v>2</v>
      </c>
      <c r="H29" s="85" t="s">
        <v>2</v>
      </c>
      <c r="I29" s="84" t="s">
        <v>2</v>
      </c>
      <c r="J29" s="85" t="s">
        <v>2</v>
      </c>
      <c r="K29" s="90" t="s">
        <v>3</v>
      </c>
      <c r="L29" s="84" t="s">
        <v>2</v>
      </c>
      <c r="M29" s="84" t="s">
        <v>3</v>
      </c>
      <c r="N29" s="84" t="s">
        <v>3</v>
      </c>
      <c r="O29" s="84" t="s">
        <v>3</v>
      </c>
      <c r="P29" s="91" t="s">
        <v>3</v>
      </c>
      <c r="Q29" s="92" t="s">
        <v>525</v>
      </c>
      <c r="R29" s="36" t="str">
        <f t="shared" si="0"/>
        <v>0</v>
      </c>
      <c r="S29" s="36" t="str">
        <f t="shared" si="1"/>
        <v>0</v>
      </c>
      <c r="T29" s="36" t="str">
        <f t="shared" si="2"/>
        <v>medio</v>
      </c>
      <c r="U29" s="36" t="str">
        <f t="shared" si="3"/>
        <v>0</v>
      </c>
      <c r="V29" s="36" t="str">
        <f t="shared" si="4"/>
        <v>0</v>
      </c>
      <c r="W29" s="28" t="s">
        <v>250</v>
      </c>
    </row>
    <row r="30" spans="1:23" ht="108.75" x14ac:dyDescent="0.25">
      <c r="A30" s="97" t="s">
        <v>338</v>
      </c>
      <c r="B30" s="97" t="s">
        <v>339</v>
      </c>
      <c r="C30" s="84" t="s">
        <v>3</v>
      </c>
      <c r="D30" s="84" t="s">
        <v>4</v>
      </c>
      <c r="E30" s="85" t="s">
        <v>2</v>
      </c>
      <c r="F30" s="84" t="s">
        <v>2</v>
      </c>
      <c r="G30" s="85" t="s">
        <v>2</v>
      </c>
      <c r="H30" s="85" t="s">
        <v>2</v>
      </c>
      <c r="I30" s="84" t="s">
        <v>2</v>
      </c>
      <c r="J30" s="85" t="s">
        <v>2</v>
      </c>
      <c r="K30" s="90" t="s">
        <v>3</v>
      </c>
      <c r="L30" s="84" t="s">
        <v>2</v>
      </c>
      <c r="M30" s="84" t="s">
        <v>3</v>
      </c>
      <c r="N30" s="84" t="s">
        <v>3</v>
      </c>
      <c r="O30" s="84" t="s">
        <v>4</v>
      </c>
      <c r="P30" s="91" t="s">
        <v>3</v>
      </c>
      <c r="Q30" s="92" t="s">
        <v>526</v>
      </c>
      <c r="R30" s="36" t="str">
        <f t="shared" si="0"/>
        <v>0</v>
      </c>
      <c r="S30" s="36" t="str">
        <f t="shared" si="1"/>
        <v>0</v>
      </c>
      <c r="T30" s="36" t="str">
        <f t="shared" si="2"/>
        <v>medio</v>
      </c>
      <c r="U30" s="36" t="str">
        <f t="shared" si="3"/>
        <v>0</v>
      </c>
      <c r="V30" s="36" t="str">
        <f t="shared" si="4"/>
        <v>0</v>
      </c>
      <c r="W30" s="28" t="s">
        <v>250</v>
      </c>
    </row>
    <row r="31" spans="1:23" ht="252.75" x14ac:dyDescent="0.25">
      <c r="A31" s="97" t="s">
        <v>340</v>
      </c>
      <c r="B31" s="97" t="s">
        <v>341</v>
      </c>
      <c r="C31" s="84" t="s">
        <v>3</v>
      </c>
      <c r="D31" s="84" t="s">
        <v>4</v>
      </c>
      <c r="E31" s="85" t="s">
        <v>2</v>
      </c>
      <c r="F31" s="84" t="s">
        <v>2</v>
      </c>
      <c r="G31" s="85" t="s">
        <v>2</v>
      </c>
      <c r="H31" s="85" t="s">
        <v>2</v>
      </c>
      <c r="I31" s="84" t="s">
        <v>3</v>
      </c>
      <c r="J31" s="85" t="s">
        <v>2</v>
      </c>
      <c r="K31" s="90" t="s">
        <v>3</v>
      </c>
      <c r="L31" s="84" t="s">
        <v>2</v>
      </c>
      <c r="M31" s="84" t="s">
        <v>4</v>
      </c>
      <c r="N31" s="84" t="s">
        <v>3</v>
      </c>
      <c r="O31" s="84" t="s">
        <v>4</v>
      </c>
      <c r="P31" s="91" t="s">
        <v>4</v>
      </c>
      <c r="Q31" s="92" t="s">
        <v>527</v>
      </c>
      <c r="R31" s="36" t="str">
        <f t="shared" si="0"/>
        <v>0</v>
      </c>
      <c r="S31" s="36" t="str">
        <f t="shared" si="1"/>
        <v>critico</v>
      </c>
      <c r="T31" s="36" t="str">
        <f t="shared" si="2"/>
        <v>0</v>
      </c>
      <c r="U31" s="36" t="str">
        <f t="shared" si="3"/>
        <v>0</v>
      </c>
      <c r="V31" s="36" t="str">
        <f t="shared" si="4"/>
        <v>0</v>
      </c>
      <c r="W31" s="28" t="s">
        <v>253</v>
      </c>
    </row>
    <row r="32" spans="1:23" ht="156.75" x14ac:dyDescent="0.25">
      <c r="A32" s="97" t="s">
        <v>342</v>
      </c>
      <c r="B32" s="97" t="s">
        <v>343</v>
      </c>
      <c r="C32" s="84" t="s">
        <v>3</v>
      </c>
      <c r="D32" s="84" t="s">
        <v>3</v>
      </c>
      <c r="E32" s="85" t="s">
        <v>2</v>
      </c>
      <c r="F32" s="84" t="s">
        <v>2</v>
      </c>
      <c r="G32" s="85" t="s">
        <v>2</v>
      </c>
      <c r="H32" s="85" t="s">
        <v>2</v>
      </c>
      <c r="I32" s="84" t="s">
        <v>2</v>
      </c>
      <c r="J32" s="85" t="s">
        <v>2</v>
      </c>
      <c r="K32" s="90" t="s">
        <v>3</v>
      </c>
      <c r="L32" s="84" t="s">
        <v>2</v>
      </c>
      <c r="M32" s="84" t="s">
        <v>3</v>
      </c>
      <c r="N32" s="84" t="s">
        <v>2</v>
      </c>
      <c r="O32" s="84" t="s">
        <v>2</v>
      </c>
      <c r="P32" s="91" t="s">
        <v>2</v>
      </c>
      <c r="Q32" s="92" t="s">
        <v>528</v>
      </c>
      <c r="R32" s="36" t="str">
        <f t="shared" si="0"/>
        <v>0</v>
      </c>
      <c r="S32" s="36" t="str">
        <f t="shared" si="1"/>
        <v>0</v>
      </c>
      <c r="T32" s="36" t="str">
        <f t="shared" si="2"/>
        <v>0</v>
      </c>
      <c r="U32" s="36" t="str">
        <f t="shared" si="3"/>
        <v>basso</v>
      </c>
      <c r="V32" s="36" t="str">
        <f t="shared" si="4"/>
        <v>0</v>
      </c>
      <c r="W32" s="28" t="s">
        <v>250</v>
      </c>
    </row>
    <row r="33" spans="1:23" ht="312.75" x14ac:dyDescent="0.25">
      <c r="A33" s="97" t="s">
        <v>344</v>
      </c>
      <c r="B33" s="97" t="s">
        <v>345</v>
      </c>
      <c r="C33" s="84" t="s">
        <v>3</v>
      </c>
      <c r="D33" s="84" t="s">
        <v>4</v>
      </c>
      <c r="E33" s="85" t="s">
        <v>2</v>
      </c>
      <c r="F33" s="84" t="s">
        <v>2</v>
      </c>
      <c r="G33" s="85" t="s">
        <v>2</v>
      </c>
      <c r="H33" s="85" t="s">
        <v>2</v>
      </c>
      <c r="I33" s="84" t="s">
        <v>2</v>
      </c>
      <c r="J33" s="85" t="s">
        <v>2</v>
      </c>
      <c r="K33" s="90" t="s">
        <v>3</v>
      </c>
      <c r="L33" s="84" t="s">
        <v>3</v>
      </c>
      <c r="M33" s="84" t="s">
        <v>3</v>
      </c>
      <c r="N33" s="84" t="s">
        <v>2</v>
      </c>
      <c r="O33" s="84" t="s">
        <v>3</v>
      </c>
      <c r="P33" s="91" t="s">
        <v>3</v>
      </c>
      <c r="Q33" s="92" t="s">
        <v>529</v>
      </c>
      <c r="R33" s="36" t="str">
        <f t="shared" si="0"/>
        <v>0</v>
      </c>
      <c r="S33" s="36" t="str">
        <f t="shared" si="1"/>
        <v>0</v>
      </c>
      <c r="T33" s="36" t="str">
        <f t="shared" si="2"/>
        <v>medio</v>
      </c>
      <c r="U33" s="36" t="str">
        <f t="shared" si="3"/>
        <v>0</v>
      </c>
      <c r="V33" s="36" t="str">
        <f t="shared" si="4"/>
        <v>0</v>
      </c>
      <c r="W33" s="28" t="s">
        <v>250</v>
      </c>
    </row>
    <row r="34" spans="1:23" s="86" customFormat="1" ht="36.75" x14ac:dyDescent="0.25">
      <c r="A34" s="70" t="s">
        <v>651</v>
      </c>
      <c r="B34" s="66" t="s">
        <v>648</v>
      </c>
      <c r="C34" s="276" t="s">
        <v>3</v>
      </c>
      <c r="D34" s="276" t="s">
        <v>4</v>
      </c>
      <c r="E34" s="277" t="s">
        <v>2</v>
      </c>
      <c r="F34" s="277" t="s">
        <v>2</v>
      </c>
      <c r="G34" s="277" t="s">
        <v>3</v>
      </c>
      <c r="H34" s="277" t="s">
        <v>2</v>
      </c>
      <c r="I34" s="277" t="s">
        <v>2</v>
      </c>
      <c r="J34" s="277" t="s">
        <v>2</v>
      </c>
      <c r="K34" s="278" t="s">
        <v>4</v>
      </c>
      <c r="L34" s="277" t="s">
        <v>2</v>
      </c>
      <c r="M34" s="277" t="s">
        <v>3</v>
      </c>
      <c r="N34" s="277" t="s">
        <v>2</v>
      </c>
      <c r="O34" s="277" t="s">
        <v>3</v>
      </c>
      <c r="P34" s="279" t="s">
        <v>3</v>
      </c>
      <c r="Q34" s="92" t="s">
        <v>650</v>
      </c>
      <c r="R34" s="36" t="str">
        <f t="shared" si="0"/>
        <v>0</v>
      </c>
      <c r="S34" s="36" t="str">
        <f t="shared" si="1"/>
        <v>critico</v>
      </c>
      <c r="T34" s="36" t="str">
        <f t="shared" si="2"/>
        <v>0</v>
      </c>
      <c r="U34" s="36" t="str">
        <f t="shared" si="3"/>
        <v>0</v>
      </c>
      <c r="V34" s="36" t="str">
        <f t="shared" si="4"/>
        <v>0</v>
      </c>
      <c r="W34" s="28" t="s">
        <v>647</v>
      </c>
    </row>
  </sheetData>
  <mergeCells count="5">
    <mergeCell ref="A2:B2"/>
    <mergeCell ref="C2:H2"/>
    <mergeCell ref="L2:P2"/>
    <mergeCell ref="R2:U2"/>
    <mergeCell ref="R3:U3"/>
  </mergeCells>
  <pageMargins left="0.70866141732283472" right="0.70866141732283472" top="0.74803149606299213" bottom="0.74803149606299213" header="0.31496062992125984" footer="0.31496062992125984"/>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4B4B-2963-41AB-91C8-2FB7486E1CB7}">
  <sheetPr>
    <pageSetUpPr fitToPage="1"/>
  </sheetPr>
  <dimension ref="A1:W34"/>
  <sheetViews>
    <sheetView zoomScale="120" zoomScaleNormal="120" workbookViewId="0">
      <pane xSplit="2" ySplit="3" topLeftCell="K4" activePane="bottomRight" state="frozen"/>
      <selection pane="topRight" activeCell="C1" sqref="C1"/>
      <selection pane="bottomLeft" activeCell="A4" sqref="A4"/>
      <selection pane="bottomRight" activeCell="W1" sqref="W1"/>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51.7109375" style="99" customWidth="1"/>
    <col min="18" max="18" width="9.140625" style="87" customWidth="1"/>
    <col min="19" max="22" width="8.85546875" style="87"/>
    <col min="23" max="16384" width="8.85546875" style="83"/>
  </cols>
  <sheetData>
    <row r="1" spans="1:23" x14ac:dyDescent="0.2">
      <c r="Q1" s="86"/>
    </row>
    <row r="2" spans="1:23" s="23" customFormat="1" ht="28.15" customHeight="1" x14ac:dyDescent="0.2">
      <c r="A2" s="293" t="s">
        <v>347</v>
      </c>
      <c r="B2" s="286"/>
      <c r="C2" s="287" t="s">
        <v>1</v>
      </c>
      <c r="D2" s="287"/>
      <c r="E2" s="287"/>
      <c r="F2" s="287"/>
      <c r="G2" s="287"/>
      <c r="H2" s="287"/>
      <c r="I2" s="245"/>
      <c r="J2" s="245"/>
      <c r="K2" s="22"/>
      <c r="L2" s="288" t="s">
        <v>0</v>
      </c>
      <c r="M2" s="289"/>
      <c r="N2" s="289"/>
      <c r="O2" s="289"/>
      <c r="P2" s="290"/>
      <c r="Q2" s="32"/>
      <c r="R2" s="291"/>
      <c r="S2" s="291"/>
      <c r="T2" s="291"/>
      <c r="U2" s="291"/>
      <c r="V2" s="246"/>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47"/>
      <c r="W3" s="28" t="s">
        <v>255</v>
      </c>
    </row>
    <row r="4" spans="1:23" s="86" customFormat="1" ht="13.5" x14ac:dyDescent="0.25">
      <c r="A4" s="59" t="s">
        <v>442</v>
      </c>
      <c r="B4" s="60" t="s">
        <v>32</v>
      </c>
      <c r="C4" s="100" t="s">
        <v>497</v>
      </c>
      <c r="D4" s="100" t="s">
        <v>496</v>
      </c>
      <c r="E4" s="100" t="s">
        <v>497</v>
      </c>
      <c r="F4" s="100" t="s">
        <v>497</v>
      </c>
      <c r="G4" s="100" t="s">
        <v>496</v>
      </c>
      <c r="H4" s="100" t="s">
        <v>497</v>
      </c>
      <c r="I4" s="100" t="s">
        <v>497</v>
      </c>
      <c r="J4" s="100" t="s">
        <v>496</v>
      </c>
      <c r="K4" s="94" t="s">
        <v>496</v>
      </c>
      <c r="L4" s="100" t="s">
        <v>497</v>
      </c>
      <c r="M4" s="100" t="s">
        <v>497</v>
      </c>
      <c r="N4" s="100" t="s">
        <v>497</v>
      </c>
      <c r="O4" s="100" t="s">
        <v>497</v>
      </c>
      <c r="P4" s="91" t="s">
        <v>497</v>
      </c>
      <c r="Q4" s="99"/>
      <c r="R4" s="36" t="str">
        <f>IF(AND($K4="alto", $P4="alto"),"alto","0")</f>
        <v>0</v>
      </c>
      <c r="S4" s="36" t="str">
        <f>IF(OR(AND($K4="alto",$P4="medio"), AND($K4="medio",$P4="alto")),"critico","0")</f>
        <v>0</v>
      </c>
      <c r="T4" s="36" t="str">
        <f>IF(OR(AND($K4="alto",$P4="basso"), AND($K4="medio",$P4="medio"),AND($K4="basso",$P4="alto")),"medio","0")</f>
        <v>0</v>
      </c>
      <c r="U4" s="36" t="str">
        <f>IF(OR(AND($K4="medio",$P4="basso"), AND($K4="basso",$P4="medio")),"basso","0")</f>
        <v>basso</v>
      </c>
      <c r="V4" s="36" t="str">
        <f>IF(AND($K4="basso", $P4="basso"),"minimo","0")</f>
        <v>0</v>
      </c>
      <c r="W4" s="29" t="s">
        <v>251</v>
      </c>
    </row>
    <row r="5" spans="1:23" s="86" customFormat="1" ht="24" x14ac:dyDescent="0.25">
      <c r="A5" s="59" t="s">
        <v>443</v>
      </c>
      <c r="B5" s="60" t="s">
        <v>34</v>
      </c>
      <c r="C5" s="100" t="s">
        <v>497</v>
      </c>
      <c r="D5" s="100" t="s">
        <v>497</v>
      </c>
      <c r="E5" s="100" t="s">
        <v>497</v>
      </c>
      <c r="F5" s="100" t="s">
        <v>497</v>
      </c>
      <c r="G5" s="100" t="s">
        <v>497</v>
      </c>
      <c r="H5" s="100" t="s">
        <v>497</v>
      </c>
      <c r="I5" s="100" t="s">
        <v>497</v>
      </c>
      <c r="J5" s="100" t="s">
        <v>497</v>
      </c>
      <c r="K5" s="94" t="s">
        <v>497</v>
      </c>
      <c r="L5" s="100" t="s">
        <v>497</v>
      </c>
      <c r="M5" s="100" t="s">
        <v>497</v>
      </c>
      <c r="N5" s="100" t="s">
        <v>497</v>
      </c>
      <c r="O5" s="100" t="s">
        <v>497</v>
      </c>
      <c r="P5" s="91" t="s">
        <v>497</v>
      </c>
      <c r="Q5" s="148"/>
      <c r="R5" s="36" t="str">
        <f t="shared" ref="R5:R33" si="0">IF(AND($K5="alto", $P5="alto"),"alto","0")</f>
        <v>0</v>
      </c>
      <c r="S5" s="36" t="str">
        <f t="shared" ref="S5:S33" si="1">IF(OR(AND($K5="alto",$P5="medio"), AND($K5="medio",$P5="alto")),"critico","0")</f>
        <v>0</v>
      </c>
      <c r="T5" s="36" t="str">
        <f t="shared" ref="T5:T33" si="2">IF(OR(AND($K5="alto",$P5="basso"), AND($K5="medio",$P5="medio"),AND($K5="basso",$P5="alto")),"medio","0")</f>
        <v>0</v>
      </c>
      <c r="U5" s="36" t="str">
        <f t="shared" ref="U5:U33" si="3">IF(OR(AND($K5="medio",$P5="basso"), AND($K5="basso",$P5="medio")),"basso","0")</f>
        <v>0</v>
      </c>
      <c r="V5" s="36" t="str">
        <f t="shared" ref="V5:V33" si="4">IF(AND($K5="basso", $P5="basso"),"minimo","0")</f>
        <v>minimo</v>
      </c>
      <c r="W5" s="29"/>
    </row>
    <row r="6" spans="1:23" s="86" customFormat="1" ht="36.75" x14ac:dyDescent="0.25">
      <c r="A6" s="59" t="s">
        <v>444</v>
      </c>
      <c r="B6" s="61" t="s">
        <v>440</v>
      </c>
      <c r="C6" s="100" t="s">
        <v>497</v>
      </c>
      <c r="D6" s="100" t="s">
        <v>496</v>
      </c>
      <c r="E6" s="100" t="s">
        <v>497</v>
      </c>
      <c r="F6" s="100" t="s">
        <v>497</v>
      </c>
      <c r="G6" s="100" t="s">
        <v>496</v>
      </c>
      <c r="H6" s="100" t="s">
        <v>497</v>
      </c>
      <c r="I6" s="100" t="s">
        <v>497</v>
      </c>
      <c r="J6" s="100" t="s">
        <v>496</v>
      </c>
      <c r="K6" s="94" t="s">
        <v>496</v>
      </c>
      <c r="L6" s="100" t="s">
        <v>496</v>
      </c>
      <c r="M6" s="100" t="s">
        <v>497</v>
      </c>
      <c r="N6" s="100" t="s">
        <v>497</v>
      </c>
      <c r="O6" s="100" t="s">
        <v>497</v>
      </c>
      <c r="P6" s="91" t="s">
        <v>497</v>
      </c>
      <c r="Q6" s="99"/>
      <c r="R6" s="36" t="str">
        <f t="shared" si="0"/>
        <v>0</v>
      </c>
      <c r="S6" s="36" t="str">
        <f t="shared" si="1"/>
        <v>0</v>
      </c>
      <c r="T6" s="36" t="str">
        <f t="shared" si="2"/>
        <v>0</v>
      </c>
      <c r="U6" s="36" t="str">
        <f t="shared" si="3"/>
        <v>basso</v>
      </c>
      <c r="V6" s="36" t="str">
        <f t="shared" si="4"/>
        <v>0</v>
      </c>
      <c r="W6" s="29" t="s">
        <v>251</v>
      </c>
    </row>
    <row r="7" spans="1:23" ht="24.75" x14ac:dyDescent="0.25">
      <c r="A7" s="59" t="s">
        <v>445</v>
      </c>
      <c r="B7" s="61" t="s">
        <v>428</v>
      </c>
      <c r="C7" s="100" t="s">
        <v>497</v>
      </c>
      <c r="D7" s="100" t="s">
        <v>497</v>
      </c>
      <c r="E7" s="100" t="s">
        <v>497</v>
      </c>
      <c r="F7" s="100" t="s">
        <v>497</v>
      </c>
      <c r="G7" s="100" t="s">
        <v>497</v>
      </c>
      <c r="H7" s="100" t="s">
        <v>497</v>
      </c>
      <c r="I7" s="100" t="s">
        <v>497</v>
      </c>
      <c r="J7" s="100" t="s">
        <v>497</v>
      </c>
      <c r="K7" s="94" t="s">
        <v>497</v>
      </c>
      <c r="L7" s="100" t="s">
        <v>497</v>
      </c>
      <c r="M7" s="100" t="s">
        <v>497</v>
      </c>
      <c r="N7" s="100" t="s">
        <v>497</v>
      </c>
      <c r="O7" s="100" t="s">
        <v>497</v>
      </c>
      <c r="P7" s="91" t="s">
        <v>497</v>
      </c>
      <c r="R7" s="36" t="str">
        <f t="shared" si="0"/>
        <v>0</v>
      </c>
      <c r="S7" s="36" t="str">
        <f t="shared" si="1"/>
        <v>0</v>
      </c>
      <c r="T7" s="36" t="str">
        <f t="shared" si="2"/>
        <v>0</v>
      </c>
      <c r="U7" s="36" t="str">
        <f t="shared" si="3"/>
        <v>0</v>
      </c>
      <c r="V7" s="36" t="str">
        <f t="shared" si="4"/>
        <v>minimo</v>
      </c>
      <c r="W7" s="29"/>
    </row>
    <row r="8" spans="1:23" ht="24.75" x14ac:dyDescent="0.25">
      <c r="A8" s="59" t="s">
        <v>446</v>
      </c>
      <c r="B8" s="61" t="s">
        <v>429</v>
      </c>
      <c r="C8" s="100" t="s">
        <v>497</v>
      </c>
      <c r="D8" s="100" t="s">
        <v>497</v>
      </c>
      <c r="E8" s="100" t="s">
        <v>497</v>
      </c>
      <c r="F8" s="100" t="s">
        <v>497</v>
      </c>
      <c r="G8" s="100" t="s">
        <v>497</v>
      </c>
      <c r="H8" s="100" t="s">
        <v>497</v>
      </c>
      <c r="I8" s="100" t="s">
        <v>497</v>
      </c>
      <c r="J8" s="100" t="s">
        <v>497</v>
      </c>
      <c r="K8" s="94" t="s">
        <v>497</v>
      </c>
      <c r="L8" s="100" t="s">
        <v>497</v>
      </c>
      <c r="M8" s="100" t="s">
        <v>497</v>
      </c>
      <c r="N8" s="100" t="s">
        <v>497</v>
      </c>
      <c r="O8" s="100" t="s">
        <v>497</v>
      </c>
      <c r="P8" s="91" t="s">
        <v>497</v>
      </c>
      <c r="R8" s="36" t="str">
        <f t="shared" si="0"/>
        <v>0</v>
      </c>
      <c r="S8" s="36" t="str">
        <f t="shared" si="1"/>
        <v>0</v>
      </c>
      <c r="T8" s="36" t="str">
        <f t="shared" si="2"/>
        <v>0</v>
      </c>
      <c r="U8" s="36" t="str">
        <f t="shared" si="3"/>
        <v>0</v>
      </c>
      <c r="V8" s="36" t="str">
        <f t="shared" si="4"/>
        <v>minimo</v>
      </c>
      <c r="W8" s="29"/>
    </row>
    <row r="9" spans="1:23" ht="24.75" x14ac:dyDescent="0.25">
      <c r="A9" s="59" t="s">
        <v>447</v>
      </c>
      <c r="B9" s="62" t="s">
        <v>26</v>
      </c>
      <c r="C9" s="100" t="s">
        <v>497</v>
      </c>
      <c r="D9" s="100" t="s">
        <v>496</v>
      </c>
      <c r="E9" s="100" t="s">
        <v>497</v>
      </c>
      <c r="F9" s="100" t="s">
        <v>497</v>
      </c>
      <c r="G9" s="100" t="s">
        <v>496</v>
      </c>
      <c r="H9" s="100" t="s">
        <v>497</v>
      </c>
      <c r="I9" s="100" t="s">
        <v>497</v>
      </c>
      <c r="J9" s="100" t="s">
        <v>496</v>
      </c>
      <c r="K9" s="94" t="s">
        <v>496</v>
      </c>
      <c r="L9" s="100" t="s">
        <v>497</v>
      </c>
      <c r="M9" s="100" t="s">
        <v>497</v>
      </c>
      <c r="N9" s="100" t="s">
        <v>497</v>
      </c>
      <c r="O9" s="100" t="s">
        <v>497</v>
      </c>
      <c r="P9" s="91" t="s">
        <v>497</v>
      </c>
      <c r="R9" s="36" t="str">
        <f t="shared" si="0"/>
        <v>0</v>
      </c>
      <c r="S9" s="36" t="str">
        <f t="shared" si="1"/>
        <v>0</v>
      </c>
      <c r="T9" s="36" t="str">
        <f t="shared" si="2"/>
        <v>0</v>
      </c>
      <c r="U9" s="36" t="str">
        <f t="shared" si="3"/>
        <v>basso</v>
      </c>
      <c r="V9" s="36" t="str">
        <f t="shared" si="4"/>
        <v>0</v>
      </c>
      <c r="W9" s="29" t="s">
        <v>135</v>
      </c>
    </row>
    <row r="10" spans="1:23" ht="48.75" x14ac:dyDescent="0.25">
      <c r="A10" s="59" t="s">
        <v>448</v>
      </c>
      <c r="B10" s="61" t="s">
        <v>430</v>
      </c>
      <c r="C10" s="100" t="s">
        <v>497</v>
      </c>
      <c r="D10" s="100" t="s">
        <v>497</v>
      </c>
      <c r="E10" s="100" t="s">
        <v>497</v>
      </c>
      <c r="F10" s="100" t="s">
        <v>497</v>
      </c>
      <c r="G10" s="100" t="s">
        <v>497</v>
      </c>
      <c r="H10" s="100" t="s">
        <v>497</v>
      </c>
      <c r="I10" s="100" t="s">
        <v>497</v>
      </c>
      <c r="J10" s="100" t="s">
        <v>497</v>
      </c>
      <c r="K10" s="94" t="s">
        <v>497</v>
      </c>
      <c r="L10" s="100" t="s">
        <v>497</v>
      </c>
      <c r="M10" s="100" t="s">
        <v>497</v>
      </c>
      <c r="N10" s="100" t="s">
        <v>497</v>
      </c>
      <c r="O10" s="100" t="s">
        <v>497</v>
      </c>
      <c r="P10" s="91" t="s">
        <v>497</v>
      </c>
      <c r="R10" s="36" t="str">
        <f t="shared" si="0"/>
        <v>0</v>
      </c>
      <c r="S10" s="36" t="str">
        <f t="shared" si="1"/>
        <v>0</v>
      </c>
      <c r="T10" s="36" t="str">
        <f t="shared" si="2"/>
        <v>0</v>
      </c>
      <c r="U10" s="36" t="str">
        <f t="shared" si="3"/>
        <v>0</v>
      </c>
      <c r="V10" s="36" t="str">
        <f t="shared" si="4"/>
        <v>minimo</v>
      </c>
      <c r="W10" s="29"/>
    </row>
    <row r="11" spans="1:23" ht="13.5" x14ac:dyDescent="0.25">
      <c r="A11" s="59" t="s">
        <v>449</v>
      </c>
      <c r="B11" s="61" t="s">
        <v>431</v>
      </c>
      <c r="C11" s="100" t="s">
        <v>497</v>
      </c>
      <c r="D11" s="100" t="s">
        <v>497</v>
      </c>
      <c r="E11" s="100" t="s">
        <v>497</v>
      </c>
      <c r="F11" s="100" t="s">
        <v>497</v>
      </c>
      <c r="G11" s="100" t="s">
        <v>497</v>
      </c>
      <c r="H11" s="100" t="s">
        <v>497</v>
      </c>
      <c r="I11" s="100" t="s">
        <v>497</v>
      </c>
      <c r="J11" s="100" t="s">
        <v>497</v>
      </c>
      <c r="K11" s="94" t="s">
        <v>497</v>
      </c>
      <c r="L11" s="100" t="s">
        <v>497</v>
      </c>
      <c r="M11" s="100" t="s">
        <v>497</v>
      </c>
      <c r="N11" s="100" t="s">
        <v>497</v>
      </c>
      <c r="O11" s="100" t="s">
        <v>497</v>
      </c>
      <c r="P11" s="91" t="s">
        <v>497</v>
      </c>
      <c r="R11" s="36" t="str">
        <f t="shared" si="0"/>
        <v>0</v>
      </c>
      <c r="S11" s="36" t="str">
        <f t="shared" si="1"/>
        <v>0</v>
      </c>
      <c r="T11" s="36" t="str">
        <f t="shared" si="2"/>
        <v>0</v>
      </c>
      <c r="U11" s="36" t="str">
        <f t="shared" si="3"/>
        <v>0</v>
      </c>
      <c r="V11" s="36" t="str">
        <f t="shared" si="4"/>
        <v>minimo</v>
      </c>
      <c r="W11" s="29"/>
    </row>
    <row r="12" spans="1:23" ht="13.5" x14ac:dyDescent="0.25">
      <c r="A12" s="59" t="s">
        <v>450</v>
      </c>
      <c r="B12" s="61" t="s">
        <v>432</v>
      </c>
      <c r="C12" s="100" t="s">
        <v>496</v>
      </c>
      <c r="D12" s="100" t="s">
        <v>496</v>
      </c>
      <c r="E12" s="100" t="s">
        <v>497</v>
      </c>
      <c r="F12" s="100" t="s">
        <v>497</v>
      </c>
      <c r="G12" s="100" t="s">
        <v>496</v>
      </c>
      <c r="H12" s="100" t="s">
        <v>497</v>
      </c>
      <c r="I12" s="100" t="s">
        <v>497</v>
      </c>
      <c r="J12" s="100" t="s">
        <v>496</v>
      </c>
      <c r="K12" s="94" t="s">
        <v>496</v>
      </c>
      <c r="L12" s="100" t="s">
        <v>497</v>
      </c>
      <c r="M12" s="100" t="s">
        <v>496</v>
      </c>
      <c r="N12" s="100" t="s">
        <v>497</v>
      </c>
      <c r="O12" s="100" t="s">
        <v>496</v>
      </c>
      <c r="P12" s="91" t="s">
        <v>496</v>
      </c>
      <c r="R12" s="36" t="str">
        <f t="shared" si="0"/>
        <v>0</v>
      </c>
      <c r="S12" s="36" t="str">
        <f t="shared" si="1"/>
        <v>0</v>
      </c>
      <c r="T12" s="36" t="str">
        <f t="shared" si="2"/>
        <v>medio</v>
      </c>
      <c r="U12" s="36" t="str">
        <f t="shared" si="3"/>
        <v>0</v>
      </c>
      <c r="V12" s="36" t="str">
        <f t="shared" si="4"/>
        <v>0</v>
      </c>
      <c r="W12" s="29" t="s">
        <v>251</v>
      </c>
    </row>
    <row r="13" spans="1:23" ht="13.5" x14ac:dyDescent="0.25">
      <c r="A13" s="59" t="s">
        <v>451</v>
      </c>
      <c r="B13" s="61" t="s">
        <v>433</v>
      </c>
      <c r="C13" s="100" t="s">
        <v>496</v>
      </c>
      <c r="D13" s="100" t="s">
        <v>496</v>
      </c>
      <c r="E13" s="100" t="s">
        <v>497</v>
      </c>
      <c r="F13" s="100" t="s">
        <v>497</v>
      </c>
      <c r="G13" s="100" t="s">
        <v>496</v>
      </c>
      <c r="H13" s="100" t="s">
        <v>497</v>
      </c>
      <c r="I13" s="100" t="s">
        <v>497</v>
      </c>
      <c r="J13" s="100" t="s">
        <v>496</v>
      </c>
      <c r="K13" s="94" t="s">
        <v>496</v>
      </c>
      <c r="L13" s="100" t="s">
        <v>497</v>
      </c>
      <c r="M13" s="100" t="s">
        <v>496</v>
      </c>
      <c r="N13" s="100" t="s">
        <v>497</v>
      </c>
      <c r="O13" s="100" t="s">
        <v>496</v>
      </c>
      <c r="P13" s="91" t="s">
        <v>496</v>
      </c>
      <c r="R13" s="36" t="str">
        <f t="shared" si="0"/>
        <v>0</v>
      </c>
      <c r="S13" s="36" t="str">
        <f t="shared" si="1"/>
        <v>0</v>
      </c>
      <c r="T13" s="36" t="str">
        <f t="shared" si="2"/>
        <v>medio</v>
      </c>
      <c r="U13" s="36" t="str">
        <f t="shared" si="3"/>
        <v>0</v>
      </c>
      <c r="V13" s="36" t="str">
        <f t="shared" si="4"/>
        <v>0</v>
      </c>
      <c r="W13" s="29" t="s">
        <v>251</v>
      </c>
    </row>
    <row r="14" spans="1:23" ht="48.75" x14ac:dyDescent="0.25">
      <c r="A14" s="59" t="s">
        <v>452</v>
      </c>
      <c r="B14" s="61" t="s">
        <v>434</v>
      </c>
      <c r="C14" s="100" t="s">
        <v>496</v>
      </c>
      <c r="D14" s="100" t="s">
        <v>496</v>
      </c>
      <c r="E14" s="100" t="s">
        <v>497</v>
      </c>
      <c r="F14" s="100" t="s">
        <v>497</v>
      </c>
      <c r="G14" s="100" t="s">
        <v>496</v>
      </c>
      <c r="H14" s="100" t="s">
        <v>497</v>
      </c>
      <c r="I14" s="100" t="s">
        <v>497</v>
      </c>
      <c r="J14" s="100" t="s">
        <v>496</v>
      </c>
      <c r="K14" s="94" t="s">
        <v>496</v>
      </c>
      <c r="L14" s="100" t="s">
        <v>497</v>
      </c>
      <c r="M14" s="100" t="s">
        <v>497</v>
      </c>
      <c r="N14" s="100" t="s">
        <v>497</v>
      </c>
      <c r="O14" s="100" t="s">
        <v>496</v>
      </c>
      <c r="P14" s="91" t="s">
        <v>496</v>
      </c>
      <c r="R14" s="36" t="str">
        <f t="shared" si="0"/>
        <v>0</v>
      </c>
      <c r="S14" s="36" t="str">
        <f t="shared" si="1"/>
        <v>0</v>
      </c>
      <c r="T14" s="36" t="str">
        <f t="shared" si="2"/>
        <v>medio</v>
      </c>
      <c r="U14" s="36" t="str">
        <f t="shared" si="3"/>
        <v>0</v>
      </c>
      <c r="V14" s="36" t="str">
        <f t="shared" si="4"/>
        <v>0</v>
      </c>
      <c r="W14" s="29" t="s">
        <v>251</v>
      </c>
    </row>
    <row r="15" spans="1:23" ht="13.5" x14ac:dyDescent="0.25">
      <c r="A15" s="59" t="s">
        <v>453</v>
      </c>
      <c r="B15" s="61" t="s">
        <v>27</v>
      </c>
      <c r="C15" s="100" t="s">
        <v>496</v>
      </c>
      <c r="D15" s="100" t="s">
        <v>496</v>
      </c>
      <c r="E15" s="100" t="s">
        <v>497</v>
      </c>
      <c r="F15" s="100" t="s">
        <v>497</v>
      </c>
      <c r="G15" s="100" t="s">
        <v>496</v>
      </c>
      <c r="H15" s="100" t="s">
        <v>497</v>
      </c>
      <c r="I15" s="100" t="s">
        <v>497</v>
      </c>
      <c r="J15" s="100" t="s">
        <v>496</v>
      </c>
      <c r="K15" s="94" t="s">
        <v>496</v>
      </c>
      <c r="L15" s="100" t="s">
        <v>497</v>
      </c>
      <c r="M15" s="100" t="s">
        <v>497</v>
      </c>
      <c r="N15" s="100" t="s">
        <v>497</v>
      </c>
      <c r="O15" s="100" t="s">
        <v>496</v>
      </c>
      <c r="P15" s="91" t="s">
        <v>496</v>
      </c>
      <c r="R15" s="36" t="str">
        <f t="shared" si="0"/>
        <v>0</v>
      </c>
      <c r="S15" s="36" t="str">
        <f t="shared" si="1"/>
        <v>0</v>
      </c>
      <c r="T15" s="36" t="str">
        <f t="shared" si="2"/>
        <v>medio</v>
      </c>
      <c r="U15" s="36" t="str">
        <f t="shared" si="3"/>
        <v>0</v>
      </c>
      <c r="V15" s="36" t="str">
        <f t="shared" si="4"/>
        <v>0</v>
      </c>
      <c r="W15" s="29" t="s">
        <v>251</v>
      </c>
    </row>
    <row r="16" spans="1:23" ht="96.75" x14ac:dyDescent="0.25">
      <c r="A16" s="59" t="s">
        <v>454</v>
      </c>
      <c r="B16" s="61" t="s">
        <v>283</v>
      </c>
      <c r="C16" s="100" t="s">
        <v>496</v>
      </c>
      <c r="D16" s="100" t="s">
        <v>496</v>
      </c>
      <c r="E16" s="100" t="s">
        <v>496</v>
      </c>
      <c r="F16" s="100" t="s">
        <v>496</v>
      </c>
      <c r="G16" s="100" t="s">
        <v>496</v>
      </c>
      <c r="H16" s="100" t="s">
        <v>496</v>
      </c>
      <c r="I16" s="100" t="s">
        <v>496</v>
      </c>
      <c r="J16" s="100" t="s">
        <v>496</v>
      </c>
      <c r="K16" s="94" t="s">
        <v>496</v>
      </c>
      <c r="L16" s="100" t="s">
        <v>496</v>
      </c>
      <c r="M16" s="100" t="s">
        <v>496</v>
      </c>
      <c r="N16" s="100" t="s">
        <v>496</v>
      </c>
      <c r="O16" s="100" t="s">
        <v>496</v>
      </c>
      <c r="P16" s="94" t="s">
        <v>496</v>
      </c>
      <c r="Q16" s="92" t="s">
        <v>614</v>
      </c>
      <c r="R16" s="36" t="str">
        <f t="shared" si="0"/>
        <v>0</v>
      </c>
      <c r="S16" s="36" t="str">
        <f t="shared" si="1"/>
        <v>0</v>
      </c>
      <c r="T16" s="36" t="str">
        <f t="shared" si="2"/>
        <v>medio</v>
      </c>
      <c r="U16" s="36" t="str">
        <f t="shared" si="3"/>
        <v>0</v>
      </c>
      <c r="V16" s="36" t="str">
        <f t="shared" si="4"/>
        <v>0</v>
      </c>
      <c r="W16" s="29" t="s">
        <v>251</v>
      </c>
    </row>
    <row r="17" spans="1:23" ht="36.75" x14ac:dyDescent="0.25">
      <c r="A17" s="59" t="s">
        <v>455</v>
      </c>
      <c r="B17" s="61" t="s">
        <v>28</v>
      </c>
      <c r="C17" s="100" t="s">
        <v>496</v>
      </c>
      <c r="D17" s="100" t="s">
        <v>496</v>
      </c>
      <c r="E17" s="100" t="s">
        <v>497</v>
      </c>
      <c r="F17" s="100" t="s">
        <v>497</v>
      </c>
      <c r="G17" s="100" t="s">
        <v>496</v>
      </c>
      <c r="H17" s="100" t="s">
        <v>497</v>
      </c>
      <c r="I17" s="100" t="s">
        <v>497</v>
      </c>
      <c r="J17" s="100" t="s">
        <v>496</v>
      </c>
      <c r="K17" s="94" t="s">
        <v>496</v>
      </c>
      <c r="L17" s="100" t="s">
        <v>497</v>
      </c>
      <c r="M17" s="100" t="s">
        <v>497</v>
      </c>
      <c r="N17" s="100" t="s">
        <v>497</v>
      </c>
      <c r="O17" s="100" t="s">
        <v>496</v>
      </c>
      <c r="P17" s="91" t="s">
        <v>496</v>
      </c>
      <c r="Q17" s="92"/>
      <c r="R17" s="36" t="str">
        <f t="shared" si="0"/>
        <v>0</v>
      </c>
      <c r="S17" s="36" t="str">
        <f t="shared" si="1"/>
        <v>0</v>
      </c>
      <c r="T17" s="36" t="str">
        <f t="shared" si="2"/>
        <v>medio</v>
      </c>
      <c r="U17" s="36" t="str">
        <f t="shared" si="3"/>
        <v>0</v>
      </c>
      <c r="V17" s="36" t="str">
        <f t="shared" si="4"/>
        <v>0</v>
      </c>
      <c r="W17" s="29" t="s">
        <v>251</v>
      </c>
    </row>
    <row r="18" spans="1:23" ht="13.5" x14ac:dyDescent="0.25">
      <c r="A18" s="59" t="s">
        <v>456</v>
      </c>
      <c r="B18" s="61" t="s">
        <v>29</v>
      </c>
      <c r="C18" s="100" t="s">
        <v>496</v>
      </c>
      <c r="D18" s="100" t="s">
        <v>496</v>
      </c>
      <c r="E18" s="100" t="s">
        <v>497</v>
      </c>
      <c r="F18" s="100" t="s">
        <v>497</v>
      </c>
      <c r="G18" s="100" t="s">
        <v>496</v>
      </c>
      <c r="H18" s="100" t="s">
        <v>497</v>
      </c>
      <c r="I18" s="100" t="s">
        <v>497</v>
      </c>
      <c r="J18" s="100" t="s">
        <v>496</v>
      </c>
      <c r="K18" s="94" t="s">
        <v>496</v>
      </c>
      <c r="L18" s="100" t="s">
        <v>497</v>
      </c>
      <c r="M18" s="100" t="s">
        <v>497</v>
      </c>
      <c r="N18" s="100" t="s">
        <v>497</v>
      </c>
      <c r="O18" s="100" t="s">
        <v>496</v>
      </c>
      <c r="P18" s="91" t="s">
        <v>496</v>
      </c>
      <c r="R18" s="36" t="str">
        <f t="shared" si="0"/>
        <v>0</v>
      </c>
      <c r="S18" s="36" t="str">
        <f t="shared" si="1"/>
        <v>0</v>
      </c>
      <c r="T18" s="36" t="str">
        <f t="shared" si="2"/>
        <v>medio</v>
      </c>
      <c r="U18" s="36" t="str">
        <f t="shared" si="3"/>
        <v>0</v>
      </c>
      <c r="V18" s="36" t="str">
        <f t="shared" si="4"/>
        <v>0</v>
      </c>
      <c r="W18" s="29" t="s">
        <v>251</v>
      </c>
    </row>
    <row r="19" spans="1:23" ht="24.75" x14ac:dyDescent="0.25">
      <c r="A19" s="59" t="s">
        <v>457</v>
      </c>
      <c r="B19" s="62" t="s">
        <v>281</v>
      </c>
      <c r="C19" s="100" t="s">
        <v>496</v>
      </c>
      <c r="D19" s="100" t="s">
        <v>496</v>
      </c>
      <c r="E19" s="100" t="s">
        <v>497</v>
      </c>
      <c r="F19" s="100" t="s">
        <v>497</v>
      </c>
      <c r="G19" s="100" t="s">
        <v>496</v>
      </c>
      <c r="H19" s="100" t="s">
        <v>497</v>
      </c>
      <c r="I19" s="100" t="s">
        <v>497</v>
      </c>
      <c r="J19" s="100" t="s">
        <v>496</v>
      </c>
      <c r="K19" s="94" t="s">
        <v>496</v>
      </c>
      <c r="L19" s="100" t="s">
        <v>497</v>
      </c>
      <c r="M19" s="100" t="s">
        <v>497</v>
      </c>
      <c r="N19" s="100" t="s">
        <v>497</v>
      </c>
      <c r="O19" s="100" t="s">
        <v>496</v>
      </c>
      <c r="P19" s="91" t="s">
        <v>496</v>
      </c>
      <c r="R19" s="36" t="str">
        <f t="shared" si="0"/>
        <v>0</v>
      </c>
      <c r="S19" s="36" t="str">
        <f t="shared" si="1"/>
        <v>0</v>
      </c>
      <c r="T19" s="36" t="str">
        <f t="shared" si="2"/>
        <v>medio</v>
      </c>
      <c r="U19" s="36" t="str">
        <f t="shared" si="3"/>
        <v>0</v>
      </c>
      <c r="V19" s="36" t="str">
        <f t="shared" si="4"/>
        <v>0</v>
      </c>
      <c r="W19" s="29" t="s">
        <v>251</v>
      </c>
    </row>
    <row r="20" spans="1:23" ht="36.75" x14ac:dyDescent="0.25">
      <c r="A20" s="59" t="s">
        <v>458</v>
      </c>
      <c r="B20" s="62" t="s">
        <v>40</v>
      </c>
      <c r="C20" s="100" t="s">
        <v>496</v>
      </c>
      <c r="D20" s="100" t="s">
        <v>496</v>
      </c>
      <c r="E20" s="100" t="s">
        <v>497</v>
      </c>
      <c r="F20" s="100" t="s">
        <v>497</v>
      </c>
      <c r="G20" s="100" t="s">
        <v>496</v>
      </c>
      <c r="H20" s="100" t="s">
        <v>497</v>
      </c>
      <c r="I20" s="100" t="s">
        <v>497</v>
      </c>
      <c r="J20" s="100" t="s">
        <v>496</v>
      </c>
      <c r="K20" s="94" t="s">
        <v>496</v>
      </c>
      <c r="L20" s="100" t="s">
        <v>497</v>
      </c>
      <c r="M20" s="100" t="s">
        <v>497</v>
      </c>
      <c r="N20" s="100" t="s">
        <v>497</v>
      </c>
      <c r="O20" s="100" t="s">
        <v>496</v>
      </c>
      <c r="P20" s="91" t="s">
        <v>496</v>
      </c>
      <c r="R20" s="36" t="str">
        <f t="shared" si="0"/>
        <v>0</v>
      </c>
      <c r="S20" s="36" t="str">
        <f t="shared" si="1"/>
        <v>0</v>
      </c>
      <c r="T20" s="36" t="str">
        <f t="shared" si="2"/>
        <v>medio</v>
      </c>
      <c r="U20" s="36" t="str">
        <f t="shared" si="3"/>
        <v>0</v>
      </c>
      <c r="V20" s="36" t="str">
        <f t="shared" si="4"/>
        <v>0</v>
      </c>
      <c r="W20" s="29" t="s">
        <v>251</v>
      </c>
    </row>
    <row r="21" spans="1:23" ht="48" x14ac:dyDescent="0.25">
      <c r="A21" s="59" t="s">
        <v>459</v>
      </c>
      <c r="B21" s="60" t="s">
        <v>30</v>
      </c>
      <c r="C21" s="100" t="s">
        <v>496</v>
      </c>
      <c r="D21" s="100" t="s">
        <v>496</v>
      </c>
      <c r="E21" s="100" t="s">
        <v>497</v>
      </c>
      <c r="F21" s="100" t="s">
        <v>497</v>
      </c>
      <c r="G21" s="100" t="s">
        <v>496</v>
      </c>
      <c r="H21" s="100" t="s">
        <v>497</v>
      </c>
      <c r="I21" s="100" t="s">
        <v>497</v>
      </c>
      <c r="J21" s="100" t="s">
        <v>496</v>
      </c>
      <c r="K21" s="94" t="s">
        <v>496</v>
      </c>
      <c r="L21" s="100" t="s">
        <v>497</v>
      </c>
      <c r="M21" s="100" t="s">
        <v>497</v>
      </c>
      <c r="N21" s="100" t="s">
        <v>497</v>
      </c>
      <c r="O21" s="100" t="s">
        <v>497</v>
      </c>
      <c r="P21" s="91" t="s">
        <v>497</v>
      </c>
      <c r="R21" s="36" t="str">
        <f t="shared" si="0"/>
        <v>0</v>
      </c>
      <c r="S21" s="36" t="str">
        <f t="shared" si="1"/>
        <v>0</v>
      </c>
      <c r="T21" s="36" t="str">
        <f t="shared" si="2"/>
        <v>0</v>
      </c>
      <c r="U21" s="36" t="str">
        <f t="shared" si="3"/>
        <v>basso</v>
      </c>
      <c r="V21" s="36" t="str">
        <f t="shared" si="4"/>
        <v>0</v>
      </c>
      <c r="W21" s="29" t="s">
        <v>251</v>
      </c>
    </row>
    <row r="22" spans="1:23" ht="13.5" x14ac:dyDescent="0.25">
      <c r="A22" s="59" t="s">
        <v>460</v>
      </c>
      <c r="B22" s="60" t="s">
        <v>31</v>
      </c>
      <c r="C22" s="100" t="s">
        <v>496</v>
      </c>
      <c r="D22" s="100" t="s">
        <v>496</v>
      </c>
      <c r="E22" s="100" t="s">
        <v>497</v>
      </c>
      <c r="F22" s="100" t="s">
        <v>497</v>
      </c>
      <c r="G22" s="100" t="s">
        <v>496</v>
      </c>
      <c r="H22" s="100" t="s">
        <v>497</v>
      </c>
      <c r="I22" s="100" t="s">
        <v>497</v>
      </c>
      <c r="J22" s="100" t="s">
        <v>496</v>
      </c>
      <c r="K22" s="94" t="s">
        <v>496</v>
      </c>
      <c r="L22" s="100" t="s">
        <v>497</v>
      </c>
      <c r="M22" s="100" t="s">
        <v>497</v>
      </c>
      <c r="N22" s="100" t="s">
        <v>497</v>
      </c>
      <c r="O22" s="100" t="s">
        <v>497</v>
      </c>
      <c r="P22" s="91" t="s">
        <v>497</v>
      </c>
      <c r="R22" s="36" t="str">
        <f t="shared" si="0"/>
        <v>0</v>
      </c>
      <c r="S22" s="36" t="str">
        <f t="shared" si="1"/>
        <v>0</v>
      </c>
      <c r="T22" s="36" t="str">
        <f t="shared" si="2"/>
        <v>0</v>
      </c>
      <c r="U22" s="36" t="str">
        <f t="shared" si="3"/>
        <v>basso</v>
      </c>
      <c r="V22" s="36" t="str">
        <f t="shared" si="4"/>
        <v>0</v>
      </c>
      <c r="W22" s="29" t="s">
        <v>251</v>
      </c>
    </row>
    <row r="23" spans="1:23" ht="24.75" x14ac:dyDescent="0.25">
      <c r="A23" s="59" t="s">
        <v>461</v>
      </c>
      <c r="B23" s="61" t="s">
        <v>33</v>
      </c>
      <c r="C23" s="100" t="s">
        <v>497</v>
      </c>
      <c r="D23" s="100" t="s">
        <v>496</v>
      </c>
      <c r="E23" s="100" t="s">
        <v>496</v>
      </c>
      <c r="F23" s="100" t="s">
        <v>497</v>
      </c>
      <c r="G23" s="100" t="s">
        <v>496</v>
      </c>
      <c r="H23" s="100" t="s">
        <v>497</v>
      </c>
      <c r="I23" s="100" t="s">
        <v>497</v>
      </c>
      <c r="J23" s="100" t="s">
        <v>496</v>
      </c>
      <c r="K23" s="94" t="s">
        <v>496</v>
      </c>
      <c r="L23" s="100" t="s">
        <v>497</v>
      </c>
      <c r="M23" s="100" t="s">
        <v>497</v>
      </c>
      <c r="N23" s="100" t="s">
        <v>497</v>
      </c>
      <c r="O23" s="100" t="s">
        <v>496</v>
      </c>
      <c r="P23" s="91" t="s">
        <v>496</v>
      </c>
      <c r="R23" s="36" t="str">
        <f t="shared" si="0"/>
        <v>0</v>
      </c>
      <c r="S23" s="36" t="str">
        <f t="shared" si="1"/>
        <v>0</v>
      </c>
      <c r="T23" s="36" t="str">
        <f t="shared" si="2"/>
        <v>medio</v>
      </c>
      <c r="U23" s="36" t="str">
        <f t="shared" si="3"/>
        <v>0</v>
      </c>
      <c r="V23" s="36" t="str">
        <f t="shared" si="4"/>
        <v>0</v>
      </c>
      <c r="W23" s="29" t="s">
        <v>251</v>
      </c>
    </row>
    <row r="24" spans="1:23" ht="24.75" x14ac:dyDescent="0.25">
      <c r="A24" s="59" t="s">
        <v>462</v>
      </c>
      <c r="B24" s="61" t="s">
        <v>282</v>
      </c>
      <c r="C24" s="100" t="s">
        <v>497</v>
      </c>
      <c r="D24" s="100" t="s">
        <v>496</v>
      </c>
      <c r="E24" s="100" t="s">
        <v>497</v>
      </c>
      <c r="F24" s="100" t="s">
        <v>497</v>
      </c>
      <c r="G24" s="100" t="s">
        <v>496</v>
      </c>
      <c r="H24" s="100" t="s">
        <v>497</v>
      </c>
      <c r="I24" s="100" t="s">
        <v>497</v>
      </c>
      <c r="J24" s="100" t="s">
        <v>496</v>
      </c>
      <c r="K24" s="94" t="s">
        <v>496</v>
      </c>
      <c r="L24" s="100" t="s">
        <v>497</v>
      </c>
      <c r="M24" s="100" t="s">
        <v>497</v>
      </c>
      <c r="N24" s="100" t="s">
        <v>497</v>
      </c>
      <c r="O24" s="100" t="s">
        <v>496</v>
      </c>
      <c r="P24" s="91" t="s">
        <v>496</v>
      </c>
      <c r="R24" s="36" t="str">
        <f t="shared" si="0"/>
        <v>0</v>
      </c>
      <c r="S24" s="36" t="str">
        <f t="shared" si="1"/>
        <v>0</v>
      </c>
      <c r="T24" s="36" t="str">
        <f t="shared" si="2"/>
        <v>medio</v>
      </c>
      <c r="U24" s="36" t="str">
        <f t="shared" si="3"/>
        <v>0</v>
      </c>
      <c r="V24" s="36" t="str">
        <f t="shared" si="4"/>
        <v>0</v>
      </c>
      <c r="W24" s="29" t="s">
        <v>251</v>
      </c>
    </row>
    <row r="25" spans="1:23" ht="27" x14ac:dyDescent="0.25">
      <c r="A25" s="59" t="s">
        <v>463</v>
      </c>
      <c r="B25" s="63" t="s">
        <v>435</v>
      </c>
      <c r="C25" s="100" t="s">
        <v>497</v>
      </c>
      <c r="D25" s="100" t="s">
        <v>497</v>
      </c>
      <c r="E25" s="100" t="s">
        <v>497</v>
      </c>
      <c r="F25" s="100" t="s">
        <v>497</v>
      </c>
      <c r="G25" s="100" t="s">
        <v>497</v>
      </c>
      <c r="H25" s="100" t="s">
        <v>497</v>
      </c>
      <c r="I25" s="100" t="s">
        <v>497</v>
      </c>
      <c r="J25" s="100" t="s">
        <v>497</v>
      </c>
      <c r="K25" s="94" t="s">
        <v>497</v>
      </c>
      <c r="L25" s="100" t="s">
        <v>497</v>
      </c>
      <c r="M25" s="100" t="s">
        <v>497</v>
      </c>
      <c r="N25" s="100" t="s">
        <v>497</v>
      </c>
      <c r="O25" s="100" t="s">
        <v>497</v>
      </c>
      <c r="P25" s="91" t="s">
        <v>497</v>
      </c>
      <c r="R25" s="36" t="str">
        <f t="shared" si="0"/>
        <v>0</v>
      </c>
      <c r="S25" s="36" t="str">
        <f t="shared" si="1"/>
        <v>0</v>
      </c>
      <c r="T25" s="36" t="str">
        <f t="shared" si="2"/>
        <v>0</v>
      </c>
      <c r="U25" s="36" t="str">
        <f t="shared" si="3"/>
        <v>0</v>
      </c>
      <c r="V25" s="36" t="str">
        <f t="shared" si="4"/>
        <v>minimo</v>
      </c>
      <c r="W25" s="29"/>
    </row>
    <row r="26" spans="1:23" ht="27" x14ac:dyDescent="0.25">
      <c r="A26" s="59" t="s">
        <v>464</v>
      </c>
      <c r="B26" s="63" t="s">
        <v>436</v>
      </c>
      <c r="C26" s="100" t="s">
        <v>497</v>
      </c>
      <c r="D26" s="100" t="s">
        <v>496</v>
      </c>
      <c r="E26" s="100" t="s">
        <v>497</v>
      </c>
      <c r="F26" s="100" t="s">
        <v>497</v>
      </c>
      <c r="G26" s="100" t="s">
        <v>496</v>
      </c>
      <c r="H26" s="100" t="s">
        <v>497</v>
      </c>
      <c r="I26" s="100" t="s">
        <v>497</v>
      </c>
      <c r="J26" s="100" t="s">
        <v>496</v>
      </c>
      <c r="K26" s="94" t="s">
        <v>496</v>
      </c>
      <c r="L26" s="100" t="s">
        <v>497</v>
      </c>
      <c r="M26" s="100" t="s">
        <v>497</v>
      </c>
      <c r="N26" s="100" t="s">
        <v>497</v>
      </c>
      <c r="O26" s="100" t="s">
        <v>497</v>
      </c>
      <c r="P26" s="91" t="s">
        <v>497</v>
      </c>
      <c r="R26" s="36" t="str">
        <f t="shared" si="0"/>
        <v>0</v>
      </c>
      <c r="S26" s="36" t="str">
        <f t="shared" si="1"/>
        <v>0</v>
      </c>
      <c r="T26" s="36" t="str">
        <f t="shared" si="2"/>
        <v>0</v>
      </c>
      <c r="U26" s="36" t="str">
        <f t="shared" si="3"/>
        <v>basso</v>
      </c>
      <c r="V26" s="36" t="str">
        <f t="shared" si="4"/>
        <v>0</v>
      </c>
      <c r="W26" s="29" t="s">
        <v>253</v>
      </c>
    </row>
    <row r="27" spans="1:23" ht="13.5" x14ac:dyDescent="0.25">
      <c r="A27" s="59" t="s">
        <v>465</v>
      </c>
      <c r="B27" s="60" t="s">
        <v>35</v>
      </c>
      <c r="C27" s="100" t="s">
        <v>497</v>
      </c>
      <c r="D27" s="100" t="s">
        <v>497</v>
      </c>
      <c r="E27" s="100" t="s">
        <v>497</v>
      </c>
      <c r="F27" s="100" t="s">
        <v>497</v>
      </c>
      <c r="G27" s="100" t="s">
        <v>497</v>
      </c>
      <c r="H27" s="100" t="s">
        <v>497</v>
      </c>
      <c r="I27" s="100" t="s">
        <v>497</v>
      </c>
      <c r="J27" s="100" t="s">
        <v>497</v>
      </c>
      <c r="K27" s="94" t="s">
        <v>497</v>
      </c>
      <c r="L27" s="100" t="s">
        <v>497</v>
      </c>
      <c r="M27" s="100" t="s">
        <v>497</v>
      </c>
      <c r="N27" s="100" t="s">
        <v>497</v>
      </c>
      <c r="O27" s="100" t="s">
        <v>497</v>
      </c>
      <c r="P27" s="91" t="s">
        <v>497</v>
      </c>
      <c r="R27" s="36" t="str">
        <f t="shared" si="0"/>
        <v>0</v>
      </c>
      <c r="S27" s="36" t="str">
        <f t="shared" si="1"/>
        <v>0</v>
      </c>
      <c r="T27" s="36" t="str">
        <f t="shared" si="2"/>
        <v>0</v>
      </c>
      <c r="U27" s="36" t="str">
        <f t="shared" si="3"/>
        <v>0</v>
      </c>
      <c r="V27" s="36" t="str">
        <f t="shared" si="4"/>
        <v>minimo</v>
      </c>
      <c r="W27" s="29"/>
    </row>
    <row r="28" spans="1:23" ht="24" x14ac:dyDescent="0.25">
      <c r="A28" s="59" t="s">
        <v>466</v>
      </c>
      <c r="B28" s="60" t="s">
        <v>36</v>
      </c>
      <c r="C28" s="100" t="s">
        <v>496</v>
      </c>
      <c r="D28" s="100" t="s">
        <v>497</v>
      </c>
      <c r="E28" s="100" t="s">
        <v>497</v>
      </c>
      <c r="F28" s="100" t="s">
        <v>497</v>
      </c>
      <c r="G28" s="100" t="s">
        <v>496</v>
      </c>
      <c r="H28" s="100" t="s">
        <v>497</v>
      </c>
      <c r="I28" s="100" t="s">
        <v>497</v>
      </c>
      <c r="J28" s="100" t="s">
        <v>496</v>
      </c>
      <c r="K28" s="94" t="s">
        <v>496</v>
      </c>
      <c r="L28" s="100" t="s">
        <v>497</v>
      </c>
      <c r="M28" s="100" t="s">
        <v>497</v>
      </c>
      <c r="N28" s="100" t="s">
        <v>497</v>
      </c>
      <c r="O28" s="100" t="s">
        <v>497</v>
      </c>
      <c r="P28" s="91" t="s">
        <v>497</v>
      </c>
      <c r="R28" s="36" t="str">
        <f t="shared" si="0"/>
        <v>0</v>
      </c>
      <c r="S28" s="36" t="str">
        <f t="shared" si="1"/>
        <v>0</v>
      </c>
      <c r="T28" s="36" t="str">
        <f t="shared" si="2"/>
        <v>0</v>
      </c>
      <c r="U28" s="36" t="str">
        <f t="shared" si="3"/>
        <v>basso</v>
      </c>
      <c r="V28" s="36" t="str">
        <f t="shared" si="4"/>
        <v>0</v>
      </c>
      <c r="W28" s="29" t="s">
        <v>253</v>
      </c>
    </row>
    <row r="29" spans="1:23" ht="24" x14ac:dyDescent="0.25">
      <c r="A29" s="59" t="s">
        <v>467</v>
      </c>
      <c r="B29" s="60" t="s">
        <v>37</v>
      </c>
      <c r="C29" s="100" t="s">
        <v>496</v>
      </c>
      <c r="D29" s="100" t="s">
        <v>496</v>
      </c>
      <c r="E29" s="100" t="s">
        <v>497</v>
      </c>
      <c r="F29" s="100" t="s">
        <v>497</v>
      </c>
      <c r="G29" s="100" t="s">
        <v>496</v>
      </c>
      <c r="H29" s="100" t="s">
        <v>497</v>
      </c>
      <c r="I29" s="100" t="s">
        <v>497</v>
      </c>
      <c r="J29" s="100" t="s">
        <v>496</v>
      </c>
      <c r="K29" s="94" t="s">
        <v>496</v>
      </c>
      <c r="L29" s="100" t="s">
        <v>497</v>
      </c>
      <c r="M29" s="100" t="s">
        <v>497</v>
      </c>
      <c r="N29" s="100" t="s">
        <v>497</v>
      </c>
      <c r="O29" s="100" t="s">
        <v>497</v>
      </c>
      <c r="P29" s="91" t="s">
        <v>497</v>
      </c>
      <c r="R29" s="36" t="str">
        <f t="shared" si="0"/>
        <v>0</v>
      </c>
      <c r="S29" s="36" t="str">
        <f t="shared" si="1"/>
        <v>0</v>
      </c>
      <c r="T29" s="36" t="str">
        <f t="shared" si="2"/>
        <v>0</v>
      </c>
      <c r="U29" s="36" t="str">
        <f t="shared" si="3"/>
        <v>basso</v>
      </c>
      <c r="V29" s="36" t="str">
        <f t="shared" si="4"/>
        <v>0</v>
      </c>
      <c r="W29" s="29" t="s">
        <v>251</v>
      </c>
    </row>
    <row r="30" spans="1:23" ht="96.75" x14ac:dyDescent="0.25">
      <c r="A30" s="59" t="s">
        <v>468</v>
      </c>
      <c r="B30" s="60" t="s">
        <v>38</v>
      </c>
      <c r="C30" s="100" t="s">
        <v>494</v>
      </c>
      <c r="D30" s="100" t="s">
        <v>494</v>
      </c>
      <c r="E30" s="100" t="s">
        <v>494</v>
      </c>
      <c r="F30" s="100" t="s">
        <v>494</v>
      </c>
      <c r="G30" s="100" t="s">
        <v>494</v>
      </c>
      <c r="H30" s="100" t="s">
        <v>494</v>
      </c>
      <c r="I30" s="100" t="s">
        <v>494</v>
      </c>
      <c r="J30" s="100" t="s">
        <v>494</v>
      </c>
      <c r="K30" s="94" t="s">
        <v>494</v>
      </c>
      <c r="L30" s="223" t="s">
        <v>494</v>
      </c>
      <c r="M30" s="223" t="s">
        <v>494</v>
      </c>
      <c r="N30" s="223" t="s">
        <v>494</v>
      </c>
      <c r="O30" s="223" t="s">
        <v>494</v>
      </c>
      <c r="P30" s="91" t="s">
        <v>494</v>
      </c>
      <c r="Q30" s="92" t="s">
        <v>615</v>
      </c>
      <c r="R30" s="36" t="str">
        <f t="shared" si="0"/>
        <v>alto</v>
      </c>
      <c r="S30" s="36" t="str">
        <f t="shared" si="1"/>
        <v>0</v>
      </c>
      <c r="T30" s="36" t="str">
        <f t="shared" si="2"/>
        <v>0</v>
      </c>
      <c r="U30" s="36" t="str">
        <f t="shared" si="3"/>
        <v>0</v>
      </c>
      <c r="V30" s="36" t="str">
        <f t="shared" si="4"/>
        <v>0</v>
      </c>
      <c r="W30" s="29" t="s">
        <v>251</v>
      </c>
    </row>
    <row r="31" spans="1:23" ht="13.5" x14ac:dyDescent="0.25">
      <c r="A31" s="59" t="s">
        <v>469</v>
      </c>
      <c r="B31" s="60" t="s">
        <v>39</v>
      </c>
      <c r="C31" s="100" t="s">
        <v>497</v>
      </c>
      <c r="D31" s="100" t="s">
        <v>497</v>
      </c>
      <c r="E31" s="100" t="s">
        <v>497</v>
      </c>
      <c r="F31" s="100" t="s">
        <v>497</v>
      </c>
      <c r="G31" s="100" t="s">
        <v>497</v>
      </c>
      <c r="H31" s="100" t="s">
        <v>497</v>
      </c>
      <c r="I31" s="100" t="s">
        <v>497</v>
      </c>
      <c r="J31" s="100" t="s">
        <v>497</v>
      </c>
      <c r="K31" s="94" t="s">
        <v>497</v>
      </c>
      <c r="L31" s="100" t="s">
        <v>497</v>
      </c>
      <c r="M31" s="100" t="s">
        <v>497</v>
      </c>
      <c r="N31" s="100" t="s">
        <v>497</v>
      </c>
      <c r="O31" s="100" t="s">
        <v>497</v>
      </c>
      <c r="P31" s="91" t="s">
        <v>497</v>
      </c>
      <c r="R31" s="36" t="str">
        <f t="shared" si="0"/>
        <v>0</v>
      </c>
      <c r="S31" s="36" t="str">
        <f t="shared" si="1"/>
        <v>0</v>
      </c>
      <c r="T31" s="36" t="str">
        <f t="shared" si="2"/>
        <v>0</v>
      </c>
      <c r="U31" s="36" t="str">
        <f t="shared" si="3"/>
        <v>0</v>
      </c>
      <c r="V31" s="36" t="str">
        <f t="shared" si="4"/>
        <v>minimo</v>
      </c>
      <c r="W31" s="29"/>
    </row>
    <row r="32" spans="1:23" ht="48.75" x14ac:dyDescent="0.25">
      <c r="A32" s="59" t="s">
        <v>470</v>
      </c>
      <c r="B32" s="60" t="s">
        <v>441</v>
      </c>
      <c r="C32" s="100" t="s">
        <v>497</v>
      </c>
      <c r="D32" s="100" t="s">
        <v>497</v>
      </c>
      <c r="E32" s="100" t="s">
        <v>497</v>
      </c>
      <c r="F32" s="100" t="s">
        <v>497</v>
      </c>
      <c r="G32" s="100" t="s">
        <v>497</v>
      </c>
      <c r="H32" s="100" t="s">
        <v>497</v>
      </c>
      <c r="I32" s="100" t="s">
        <v>497</v>
      </c>
      <c r="J32" s="100" t="s">
        <v>497</v>
      </c>
      <c r="K32" s="94" t="s">
        <v>497</v>
      </c>
      <c r="L32" s="100" t="s">
        <v>497</v>
      </c>
      <c r="M32" s="100" t="s">
        <v>497</v>
      </c>
      <c r="N32" s="100" t="s">
        <v>497</v>
      </c>
      <c r="O32" s="100" t="s">
        <v>497</v>
      </c>
      <c r="P32" s="91" t="s">
        <v>497</v>
      </c>
      <c r="Q32" s="92" t="s">
        <v>616</v>
      </c>
      <c r="R32" s="36" t="str">
        <f t="shared" si="0"/>
        <v>0</v>
      </c>
      <c r="S32" s="36" t="str">
        <f t="shared" si="1"/>
        <v>0</v>
      </c>
      <c r="T32" s="36" t="str">
        <f t="shared" si="2"/>
        <v>0</v>
      </c>
      <c r="U32" s="36" t="str">
        <f t="shared" si="3"/>
        <v>0</v>
      </c>
      <c r="V32" s="36" t="str">
        <f t="shared" si="4"/>
        <v>minimo</v>
      </c>
      <c r="W32" s="29"/>
    </row>
    <row r="33" spans="1:23" ht="48.75" x14ac:dyDescent="0.25">
      <c r="A33" s="59" t="s">
        <v>471</v>
      </c>
      <c r="B33" s="60" t="s">
        <v>41</v>
      </c>
      <c r="C33" s="100" t="s">
        <v>494</v>
      </c>
      <c r="D33" s="100" t="s">
        <v>494</v>
      </c>
      <c r="E33" s="100" t="s">
        <v>494</v>
      </c>
      <c r="F33" s="100" t="s">
        <v>494</v>
      </c>
      <c r="G33" s="100" t="s">
        <v>494</v>
      </c>
      <c r="H33" s="100" t="s">
        <v>494</v>
      </c>
      <c r="I33" s="100" t="s">
        <v>494</v>
      </c>
      <c r="J33" s="100" t="s">
        <v>494</v>
      </c>
      <c r="K33" s="94" t="s">
        <v>494</v>
      </c>
      <c r="L33" s="100" t="s">
        <v>494</v>
      </c>
      <c r="M33" s="100" t="s">
        <v>494</v>
      </c>
      <c r="N33" s="100" t="s">
        <v>494</v>
      </c>
      <c r="O33" s="100" t="s">
        <v>494</v>
      </c>
      <c r="P33" s="91" t="s">
        <v>494</v>
      </c>
      <c r="Q33" s="92" t="s">
        <v>617</v>
      </c>
      <c r="R33" s="36" t="str">
        <f t="shared" si="0"/>
        <v>alto</v>
      </c>
      <c r="S33" s="36" t="str">
        <f t="shared" si="1"/>
        <v>0</v>
      </c>
      <c r="T33" s="36" t="str">
        <f t="shared" si="2"/>
        <v>0</v>
      </c>
      <c r="U33" s="36" t="str">
        <f t="shared" si="3"/>
        <v>0</v>
      </c>
      <c r="V33" s="36" t="str">
        <f t="shared" si="4"/>
        <v>0</v>
      </c>
      <c r="W33" s="29" t="s">
        <v>251</v>
      </c>
    </row>
    <row r="34" spans="1:23" x14ac:dyDescent="0.2">
      <c r="A34" s="101"/>
      <c r="B34" s="101"/>
    </row>
  </sheetData>
  <mergeCells count="5">
    <mergeCell ref="A2:B2"/>
    <mergeCell ref="C2:H2"/>
    <mergeCell ref="L2:P2"/>
    <mergeCell ref="R2:U2"/>
    <mergeCell ref="R3:U3"/>
  </mergeCells>
  <pageMargins left="0.25" right="0.25" top="0.17" bottom="0.17" header="0.17" footer="0.17"/>
  <pageSetup paperSize="8" scale="7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86C2-7A2E-4AD3-9385-86FEB7246F4B}">
  <sheetPr>
    <pageSetUpPr fitToPage="1"/>
  </sheetPr>
  <dimension ref="A1:CD11"/>
  <sheetViews>
    <sheetView zoomScaleNormal="100" zoomScaleSheetLayoutView="100" workbookViewId="0">
      <pane xSplit="2" ySplit="3" topLeftCell="C10" activePane="bottomRight" state="frozen"/>
      <selection pane="topRight" activeCell="C1" sqref="C1"/>
      <selection pane="bottomLeft" activeCell="A4" sqref="A4"/>
      <selection pane="bottomRight" activeCell="C10" sqref="C10:P10"/>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25.7109375" style="85" customWidth="1"/>
    <col min="12" max="15" width="12.7109375" style="84" customWidth="1"/>
    <col min="16" max="16" width="12.7109375" style="83" customWidth="1"/>
    <col min="17" max="17" width="78.42578125" style="99" customWidth="1"/>
    <col min="18" max="18" width="9.140625" style="87" customWidth="1"/>
    <col min="19" max="22" width="8.85546875" style="87"/>
    <col min="23" max="16384" width="8.85546875" style="83"/>
  </cols>
  <sheetData>
    <row r="1" spans="1:82" x14ac:dyDescent="0.2">
      <c r="Q1" s="86"/>
    </row>
    <row r="2" spans="1:82" s="23" customFormat="1" ht="37.5" customHeight="1" x14ac:dyDescent="0.2">
      <c r="A2" s="293" t="s">
        <v>349</v>
      </c>
      <c r="B2" s="286"/>
      <c r="C2" s="287" t="s">
        <v>1</v>
      </c>
      <c r="D2" s="287"/>
      <c r="E2" s="287"/>
      <c r="F2" s="287"/>
      <c r="G2" s="287"/>
      <c r="H2" s="287"/>
      <c r="I2" s="261"/>
      <c r="J2" s="261"/>
      <c r="K2" s="22"/>
      <c r="L2" s="288" t="s">
        <v>0</v>
      </c>
      <c r="M2" s="289"/>
      <c r="N2" s="289"/>
      <c r="O2" s="289"/>
      <c r="P2" s="290"/>
      <c r="Q2" s="32"/>
      <c r="R2" s="291"/>
      <c r="S2" s="291"/>
      <c r="T2" s="291"/>
      <c r="U2" s="291"/>
      <c r="V2" s="262"/>
      <c r="W2" s="31"/>
    </row>
    <row r="3" spans="1:82"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63"/>
      <c r="W3" s="28" t="s">
        <v>255</v>
      </c>
    </row>
    <row r="4" spans="1:82" s="86" customFormat="1" ht="225.75" x14ac:dyDescent="0.25">
      <c r="A4" s="59" t="s">
        <v>350</v>
      </c>
      <c r="B4" s="61" t="s">
        <v>27</v>
      </c>
      <c r="C4" s="100" t="s">
        <v>530</v>
      </c>
      <c r="D4" s="100" t="s">
        <v>531</v>
      </c>
      <c r="E4" s="100" t="s">
        <v>531</v>
      </c>
      <c r="F4" s="100" t="s">
        <v>531</v>
      </c>
      <c r="G4" s="100" t="s">
        <v>531</v>
      </c>
      <c r="H4" s="100" t="s">
        <v>531</v>
      </c>
      <c r="I4" s="100" t="s">
        <v>531</v>
      </c>
      <c r="J4" s="100" t="s">
        <v>532</v>
      </c>
      <c r="K4" s="94" t="s">
        <v>532</v>
      </c>
      <c r="L4" s="85" t="s">
        <v>531</v>
      </c>
      <c r="M4" s="85" t="s">
        <v>531</v>
      </c>
      <c r="N4" s="85" t="s">
        <v>531</v>
      </c>
      <c r="O4" s="85" t="s">
        <v>531</v>
      </c>
      <c r="P4" s="91" t="s">
        <v>531</v>
      </c>
      <c r="Q4" s="268" t="s">
        <v>642</v>
      </c>
      <c r="R4" s="243" t="str">
        <f t="shared" ref="R4:R10" si="0">IF(AND($K4="alto", $P4="alto"),"alto","0")</f>
        <v>0</v>
      </c>
      <c r="S4" s="243" t="str">
        <f t="shared" ref="S4:S10" si="1">IF(OR(AND($K4="alto",$P4="medio"), AND($K4="medio",$P4="alto")),"critico","0")</f>
        <v>0</v>
      </c>
      <c r="T4" s="243" t="str">
        <f t="shared" ref="T4:T10" si="2">IF(OR(AND($K4="alto",$P4="basso"), AND($K4="medio",$P4="medio"),AND($K4="basso",$P4="alto")),"medio","0")</f>
        <v>0</v>
      </c>
      <c r="U4" s="243" t="str">
        <f t="shared" ref="U4:U10" si="3">IF(OR(AND($K4="medio",$P4="basso"), AND($K4="basso",$P4="medio")),"basso","0")</f>
        <v>basso</v>
      </c>
      <c r="V4" s="243" t="str">
        <f t="shared" ref="V4:V10" si="4">IF(AND($K4="basso", $P4="basso"),"minimo","0")</f>
        <v>0</v>
      </c>
      <c r="W4" s="29" t="s">
        <v>251</v>
      </c>
    </row>
    <row r="5" spans="1:82" s="86" customFormat="1" ht="63.75" x14ac:dyDescent="0.25">
      <c r="A5" s="59" t="s">
        <v>351</v>
      </c>
      <c r="B5" s="61" t="s">
        <v>33</v>
      </c>
      <c r="C5" s="100" t="s">
        <v>531</v>
      </c>
      <c r="D5" s="100" t="s">
        <v>532</v>
      </c>
      <c r="E5" s="100" t="s">
        <v>531</v>
      </c>
      <c r="F5" s="100" t="s">
        <v>531</v>
      </c>
      <c r="G5" s="100" t="s">
        <v>531</v>
      </c>
      <c r="H5" s="100" t="s">
        <v>531</v>
      </c>
      <c r="I5" s="100" t="s">
        <v>531</v>
      </c>
      <c r="J5" s="100" t="s">
        <v>531</v>
      </c>
      <c r="K5" s="94" t="s">
        <v>532</v>
      </c>
      <c r="L5" s="85" t="s">
        <v>532</v>
      </c>
      <c r="M5" s="85" t="s">
        <v>531</v>
      </c>
      <c r="N5" s="85" t="s">
        <v>531</v>
      </c>
      <c r="O5" s="85" t="s">
        <v>531</v>
      </c>
      <c r="P5" s="94" t="s">
        <v>531</v>
      </c>
      <c r="Q5" s="214" t="s">
        <v>533</v>
      </c>
      <c r="R5" s="243" t="str">
        <f t="shared" si="0"/>
        <v>0</v>
      </c>
      <c r="S5" s="243" t="str">
        <f t="shared" si="1"/>
        <v>0</v>
      </c>
      <c r="T5" s="243" t="str">
        <f t="shared" si="2"/>
        <v>0</v>
      </c>
      <c r="U5" s="243" t="str">
        <f t="shared" si="3"/>
        <v>basso</v>
      </c>
      <c r="V5" s="243" t="str">
        <f t="shared" si="4"/>
        <v>0</v>
      </c>
      <c r="W5" s="29" t="s">
        <v>251</v>
      </c>
    </row>
    <row r="6" spans="1:82" s="86" customFormat="1" ht="114.75" x14ac:dyDescent="0.25">
      <c r="A6" s="59" t="s">
        <v>352</v>
      </c>
      <c r="B6" s="61" t="s">
        <v>282</v>
      </c>
      <c r="C6" s="100" t="s">
        <v>531</v>
      </c>
      <c r="D6" s="100" t="s">
        <v>531</v>
      </c>
      <c r="E6" s="100" t="s">
        <v>531</v>
      </c>
      <c r="F6" s="100" t="s">
        <v>531</v>
      </c>
      <c r="G6" s="100" t="s">
        <v>531</v>
      </c>
      <c r="H6" s="100" t="s">
        <v>531</v>
      </c>
      <c r="I6" s="100" t="s">
        <v>531</v>
      </c>
      <c r="J6" s="100" t="s">
        <v>532</v>
      </c>
      <c r="K6" s="94" t="s">
        <v>532</v>
      </c>
      <c r="L6" s="85" t="s">
        <v>531</v>
      </c>
      <c r="M6" s="85" t="s">
        <v>531</v>
      </c>
      <c r="N6" s="85" t="s">
        <v>531</v>
      </c>
      <c r="O6" s="85" t="s">
        <v>531</v>
      </c>
      <c r="P6" s="91" t="s">
        <v>531</v>
      </c>
      <c r="Q6" s="214" t="s">
        <v>534</v>
      </c>
      <c r="R6" s="243" t="str">
        <f t="shared" si="0"/>
        <v>0</v>
      </c>
      <c r="S6" s="243" t="str">
        <f t="shared" si="1"/>
        <v>0</v>
      </c>
      <c r="T6" s="243" t="str">
        <f t="shared" si="2"/>
        <v>0</v>
      </c>
      <c r="U6" s="243" t="str">
        <f t="shared" si="3"/>
        <v>basso</v>
      </c>
      <c r="V6" s="243" t="str">
        <f t="shared" si="4"/>
        <v>0</v>
      </c>
      <c r="W6" s="29" t="s">
        <v>251</v>
      </c>
    </row>
    <row r="7" spans="1:82" ht="114.75" x14ac:dyDescent="0.25">
      <c r="A7" s="59" t="s">
        <v>353</v>
      </c>
      <c r="B7" s="62" t="s">
        <v>40</v>
      </c>
      <c r="C7" s="100" t="s">
        <v>532</v>
      </c>
      <c r="D7" s="100" t="s">
        <v>532</v>
      </c>
      <c r="E7" s="100" t="s">
        <v>531</v>
      </c>
      <c r="F7" s="100" t="s">
        <v>531</v>
      </c>
      <c r="G7" s="100" t="s">
        <v>531</v>
      </c>
      <c r="H7" s="100" t="s">
        <v>531</v>
      </c>
      <c r="I7" s="100" t="s">
        <v>531</v>
      </c>
      <c r="J7" s="100" t="s">
        <v>531</v>
      </c>
      <c r="K7" s="94" t="s">
        <v>532</v>
      </c>
      <c r="L7" s="85" t="s">
        <v>531</v>
      </c>
      <c r="M7" s="85" t="s">
        <v>531</v>
      </c>
      <c r="N7" s="85" t="s">
        <v>531</v>
      </c>
      <c r="O7" s="85" t="s">
        <v>531</v>
      </c>
      <c r="P7" s="91" t="s">
        <v>531</v>
      </c>
      <c r="Q7" s="214" t="s">
        <v>535</v>
      </c>
      <c r="R7" s="243" t="str">
        <f t="shared" si="0"/>
        <v>0</v>
      </c>
      <c r="S7" s="243" t="str">
        <f t="shared" si="1"/>
        <v>0</v>
      </c>
      <c r="T7" s="243" t="str">
        <f t="shared" si="2"/>
        <v>0</v>
      </c>
      <c r="U7" s="243" t="str">
        <f t="shared" si="3"/>
        <v>basso</v>
      </c>
      <c r="V7" s="243" t="str">
        <f t="shared" si="4"/>
        <v>0</v>
      </c>
      <c r="W7" s="29" t="s">
        <v>251</v>
      </c>
    </row>
    <row r="8" spans="1:82" ht="267.75" x14ac:dyDescent="0.25">
      <c r="A8" s="59" t="s">
        <v>354</v>
      </c>
      <c r="B8" s="60" t="s">
        <v>41</v>
      </c>
      <c r="C8" s="100" t="s">
        <v>532</v>
      </c>
      <c r="D8" s="100" t="s">
        <v>531</v>
      </c>
      <c r="E8" s="100" t="s">
        <v>531</v>
      </c>
      <c r="F8" s="100" t="s">
        <v>531</v>
      </c>
      <c r="G8" s="100" t="s">
        <v>531</v>
      </c>
      <c r="H8" s="100" t="s">
        <v>531</v>
      </c>
      <c r="I8" s="100" t="s">
        <v>531</v>
      </c>
      <c r="J8" s="100" t="s">
        <v>530</v>
      </c>
      <c r="K8" s="94" t="s">
        <v>532</v>
      </c>
      <c r="L8" s="85" t="s">
        <v>531</v>
      </c>
      <c r="M8" s="85" t="s">
        <v>531</v>
      </c>
      <c r="N8" s="85" t="s">
        <v>531</v>
      </c>
      <c r="O8" s="85" t="s">
        <v>531</v>
      </c>
      <c r="P8" s="91" t="s">
        <v>531</v>
      </c>
      <c r="Q8" s="214" t="s">
        <v>536</v>
      </c>
      <c r="R8" s="243" t="str">
        <f t="shared" si="0"/>
        <v>0</v>
      </c>
      <c r="S8" s="243" t="str">
        <f t="shared" si="1"/>
        <v>0</v>
      </c>
      <c r="T8" s="243" t="str">
        <f t="shared" si="2"/>
        <v>0</v>
      </c>
      <c r="U8" s="243" t="str">
        <f t="shared" si="3"/>
        <v>basso</v>
      </c>
      <c r="V8" s="243" t="str">
        <f t="shared" si="4"/>
        <v>0</v>
      </c>
      <c r="W8" s="29" t="s">
        <v>251</v>
      </c>
    </row>
    <row r="9" spans="1:82" ht="76.5" x14ac:dyDescent="0.25">
      <c r="A9" s="59" t="s">
        <v>383</v>
      </c>
      <c r="B9" s="60" t="s">
        <v>363</v>
      </c>
      <c r="C9" s="100" t="s">
        <v>532</v>
      </c>
      <c r="D9" s="100" t="s">
        <v>532</v>
      </c>
      <c r="E9" s="100" t="s">
        <v>531</v>
      </c>
      <c r="F9" s="100" t="s">
        <v>531</v>
      </c>
      <c r="G9" s="100" t="s">
        <v>531</v>
      </c>
      <c r="H9" s="100" t="s">
        <v>531</v>
      </c>
      <c r="I9" s="100" t="s">
        <v>531</v>
      </c>
      <c r="J9" s="100" t="s">
        <v>531</v>
      </c>
      <c r="K9" s="94" t="s">
        <v>532</v>
      </c>
      <c r="L9" s="84" t="s">
        <v>532</v>
      </c>
      <c r="M9" s="84" t="s">
        <v>531</v>
      </c>
      <c r="N9" s="84" t="s">
        <v>531</v>
      </c>
      <c r="O9" s="84" t="s">
        <v>531</v>
      </c>
      <c r="P9" s="91" t="s">
        <v>532</v>
      </c>
      <c r="Q9" s="214" t="s">
        <v>537</v>
      </c>
      <c r="R9" s="243" t="str">
        <f t="shared" si="0"/>
        <v>0</v>
      </c>
      <c r="S9" s="243" t="str">
        <f t="shared" si="1"/>
        <v>0</v>
      </c>
      <c r="T9" s="243" t="str">
        <f t="shared" si="2"/>
        <v>medio</v>
      </c>
      <c r="U9" s="243" t="str">
        <f t="shared" si="3"/>
        <v>0</v>
      </c>
      <c r="V9" s="243" t="str">
        <f t="shared" si="4"/>
        <v>0</v>
      </c>
      <c r="W9" s="29" t="s">
        <v>252</v>
      </c>
    </row>
    <row r="10" spans="1:82" s="215" customFormat="1" ht="36.75" x14ac:dyDescent="0.25">
      <c r="A10" s="280" t="s">
        <v>652</v>
      </c>
      <c r="B10" s="66" t="s">
        <v>648</v>
      </c>
      <c r="C10" s="100" t="s">
        <v>532</v>
      </c>
      <c r="D10" s="100" t="s">
        <v>530</v>
      </c>
      <c r="E10" s="275" t="s">
        <v>531</v>
      </c>
      <c r="F10" s="275" t="s">
        <v>531</v>
      </c>
      <c r="G10" s="275" t="s">
        <v>532</v>
      </c>
      <c r="H10" s="275" t="s">
        <v>531</v>
      </c>
      <c r="I10" s="275" t="s">
        <v>531</v>
      </c>
      <c r="J10" s="275" t="s">
        <v>531</v>
      </c>
      <c r="K10" s="94" t="s">
        <v>530</v>
      </c>
      <c r="L10" s="277" t="s">
        <v>531</v>
      </c>
      <c r="M10" s="277" t="s">
        <v>532</v>
      </c>
      <c r="N10" s="277" t="s">
        <v>531</v>
      </c>
      <c r="O10" s="277" t="s">
        <v>532</v>
      </c>
      <c r="P10" s="94" t="s">
        <v>532</v>
      </c>
      <c r="Q10" s="214" t="s">
        <v>650</v>
      </c>
      <c r="R10" s="36" t="str">
        <f t="shared" si="0"/>
        <v>0</v>
      </c>
      <c r="S10" s="36" t="str">
        <f t="shared" si="1"/>
        <v>critico</v>
      </c>
      <c r="T10" s="36" t="str">
        <f t="shared" si="2"/>
        <v>0</v>
      </c>
      <c r="U10" s="36" t="str">
        <f t="shared" si="3"/>
        <v>0</v>
      </c>
      <c r="V10" s="36" t="str">
        <f t="shared" si="4"/>
        <v>0</v>
      </c>
      <c r="W10" s="29" t="s">
        <v>647</v>
      </c>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row>
    <row r="11" spans="1:82" ht="144" x14ac:dyDescent="0.2">
      <c r="A11" s="101"/>
      <c r="B11" s="216" t="s">
        <v>584</v>
      </c>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row>
  </sheetData>
  <mergeCells count="5">
    <mergeCell ref="A2:B2"/>
    <mergeCell ref="C2:H2"/>
    <mergeCell ref="L2:P2"/>
    <mergeCell ref="R2:U2"/>
    <mergeCell ref="R3:U3"/>
  </mergeCells>
  <printOptions horizontalCentered="1"/>
  <pageMargins left="0.11811023622047245" right="0.11811023622047245" top="0.19685039370078741" bottom="0.19685039370078741" header="0.31496062992125984" footer="0.31496062992125984"/>
  <pageSetup paperSize="8" scale="5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DB0E-733C-4E5F-89B9-BF65492288E5}">
  <dimension ref="A1:W18"/>
  <sheetViews>
    <sheetView workbookViewId="0">
      <pane xSplit="2" ySplit="3" topLeftCell="H4" activePane="bottomRight" state="frozen"/>
      <selection pane="topRight" activeCell="C1" sqref="C1"/>
      <selection pane="bottomLeft" activeCell="A4" sqref="A4"/>
      <selection pane="bottomRight" activeCell="Y1" sqref="Y1"/>
    </sheetView>
  </sheetViews>
  <sheetFormatPr defaultColWidth="8.85546875" defaultRowHeight="12" x14ac:dyDescent="0.2"/>
  <cols>
    <col min="1" max="1" width="8.140625" style="102" customWidth="1"/>
    <col min="2" max="2" width="25" style="103" bestFit="1" customWidth="1"/>
    <col min="3" max="6" width="12.7109375" style="104" customWidth="1"/>
    <col min="7" max="7" width="17.140625" style="104" customWidth="1"/>
    <col min="8" max="10" width="19.42578125" style="104" customWidth="1"/>
    <col min="11" max="11" width="12.7109375" style="105" customWidth="1"/>
    <col min="12" max="15" width="12.7109375" style="104" customWidth="1"/>
    <col min="16" max="16" width="12.7109375" style="103" customWidth="1"/>
    <col min="17" max="17" width="22" style="131" bestFit="1" customWidth="1"/>
    <col min="18" max="18" width="9.140625" style="87" customWidth="1"/>
    <col min="19" max="22" width="8.85546875" style="87"/>
    <col min="23" max="23" width="10.7109375" style="83" customWidth="1"/>
    <col min="24" max="16384" width="8.85546875" style="83"/>
  </cols>
  <sheetData>
    <row r="1" spans="1:23" x14ac:dyDescent="0.2">
      <c r="Q1" s="106"/>
    </row>
    <row r="2" spans="1:23" s="23" customFormat="1" ht="27.6" customHeight="1" x14ac:dyDescent="0.2">
      <c r="A2" s="293" t="s">
        <v>153</v>
      </c>
      <c r="B2" s="286"/>
      <c r="C2" s="294" t="s">
        <v>1</v>
      </c>
      <c r="D2" s="294"/>
      <c r="E2" s="294"/>
      <c r="F2" s="294"/>
      <c r="G2" s="294"/>
      <c r="H2" s="294"/>
      <c r="I2" s="107"/>
      <c r="J2" s="107"/>
      <c r="K2" s="108"/>
      <c r="L2" s="295" t="s">
        <v>0</v>
      </c>
      <c r="M2" s="296"/>
      <c r="N2" s="296"/>
      <c r="O2" s="296"/>
      <c r="P2" s="297"/>
      <c r="Q2" s="32"/>
      <c r="R2" s="291"/>
      <c r="S2" s="291"/>
      <c r="T2" s="291"/>
      <c r="U2" s="291"/>
      <c r="V2" s="81"/>
      <c r="W2" s="31"/>
    </row>
    <row r="3" spans="1:23" ht="84" x14ac:dyDescent="0.2">
      <c r="A3" s="109" t="s">
        <v>294</v>
      </c>
      <c r="B3" s="58" t="s">
        <v>162</v>
      </c>
      <c r="C3" s="110" t="s">
        <v>484</v>
      </c>
      <c r="D3" s="110" t="s">
        <v>483</v>
      </c>
      <c r="E3" s="110" t="s">
        <v>482</v>
      </c>
      <c r="F3" s="110" t="s">
        <v>481</v>
      </c>
      <c r="G3" s="110" t="s">
        <v>480</v>
      </c>
      <c r="H3" s="110" t="s">
        <v>479</v>
      </c>
      <c r="I3" s="110" t="s">
        <v>478</v>
      </c>
      <c r="J3" s="110" t="s">
        <v>477</v>
      </c>
      <c r="K3" s="111" t="s">
        <v>474</v>
      </c>
      <c r="L3" s="112" t="s">
        <v>485</v>
      </c>
      <c r="M3" s="112" t="s">
        <v>486</v>
      </c>
      <c r="N3" s="112" t="s">
        <v>487</v>
      </c>
      <c r="O3" s="112" t="s">
        <v>476</v>
      </c>
      <c r="P3" s="111" t="s">
        <v>474</v>
      </c>
      <c r="Q3" s="33" t="s">
        <v>475</v>
      </c>
      <c r="R3" s="292" t="s">
        <v>13</v>
      </c>
      <c r="S3" s="292"/>
      <c r="T3" s="292"/>
      <c r="U3" s="292"/>
      <c r="V3" s="82"/>
      <c r="W3" s="28" t="s">
        <v>255</v>
      </c>
    </row>
    <row r="4" spans="1:23" s="86" customFormat="1" ht="60.75" x14ac:dyDescent="0.25">
      <c r="A4" s="113" t="s">
        <v>166</v>
      </c>
      <c r="B4" s="114" t="s">
        <v>286</v>
      </c>
      <c r="C4" s="140" t="s">
        <v>2</v>
      </c>
      <c r="D4" s="140" t="s">
        <v>3</v>
      </c>
      <c r="E4" s="140" t="s">
        <v>2</v>
      </c>
      <c r="F4" s="140" t="s">
        <v>3</v>
      </c>
      <c r="G4" s="140" t="s">
        <v>2</v>
      </c>
      <c r="H4" s="140" t="s">
        <v>3</v>
      </c>
      <c r="I4" s="140" t="s">
        <v>2</v>
      </c>
      <c r="J4" s="140" t="s">
        <v>2</v>
      </c>
      <c r="K4" s="115" t="s">
        <v>3</v>
      </c>
      <c r="L4" s="116" t="s">
        <v>2</v>
      </c>
      <c r="M4" s="116" t="s">
        <v>2</v>
      </c>
      <c r="N4" s="116" t="s">
        <v>2</v>
      </c>
      <c r="O4" s="116" t="s">
        <v>3</v>
      </c>
      <c r="P4" s="117" t="s">
        <v>3</v>
      </c>
      <c r="Q4" s="118" t="s">
        <v>538</v>
      </c>
      <c r="R4" s="36" t="str">
        <f>IF(AND($K4="alto", $P4="alto"),"alto","0")</f>
        <v>0</v>
      </c>
      <c r="S4" s="36" t="str">
        <f>IF(OR(AND($K4="alto",$P4="medio"), AND($K4="medio",$P4="alto")),"critico","0")</f>
        <v>0</v>
      </c>
      <c r="T4" s="36" t="str">
        <f>IF(OR(AND($K4="alto",$P4="basso"), AND($K4="medio",$P4="medio"),AND($K4="basso",$P4="alto")),"medio","0")</f>
        <v>medio</v>
      </c>
      <c r="U4" s="36" t="str">
        <f>IF(OR(AND($K4="medio",$P4="basso"), AND($K4="basso",$P4="medio")),"basso","0")</f>
        <v>0</v>
      </c>
      <c r="V4" s="36" t="str">
        <f>IF(AND($K4="basso", $P4="basso"),"minimo","0")</f>
        <v>0</v>
      </c>
      <c r="W4" s="28" t="s">
        <v>256</v>
      </c>
    </row>
    <row r="5" spans="1:23" s="86" customFormat="1" ht="48.75" x14ac:dyDescent="0.25">
      <c r="A5" s="113" t="s">
        <v>167</v>
      </c>
      <c r="B5" s="114" t="s">
        <v>287</v>
      </c>
      <c r="C5" s="140" t="s">
        <v>2</v>
      </c>
      <c r="D5" s="140" t="s">
        <v>3</v>
      </c>
      <c r="E5" s="140" t="s">
        <v>2</v>
      </c>
      <c r="F5" s="140" t="s">
        <v>2</v>
      </c>
      <c r="G5" s="140" t="s">
        <v>2</v>
      </c>
      <c r="H5" s="140" t="s">
        <v>2</v>
      </c>
      <c r="I5" s="140" t="s">
        <v>2</v>
      </c>
      <c r="J5" s="140" t="s">
        <v>2</v>
      </c>
      <c r="K5" s="115" t="s">
        <v>2</v>
      </c>
      <c r="L5" s="116" t="s">
        <v>2</v>
      </c>
      <c r="M5" s="116" t="s">
        <v>2</v>
      </c>
      <c r="N5" s="116" t="s">
        <v>3</v>
      </c>
      <c r="O5" s="116" t="s">
        <v>2</v>
      </c>
      <c r="P5" s="117" t="s">
        <v>3</v>
      </c>
      <c r="Q5" s="118" t="s">
        <v>539</v>
      </c>
      <c r="R5" s="36" t="str">
        <f t="shared" ref="R5:R17" si="0">IF(AND($K5="alto", $P5="alto"),"alto","0")</f>
        <v>0</v>
      </c>
      <c r="S5" s="36" t="str">
        <f t="shared" ref="S5:S17" si="1">IF(OR(AND($K5="alto",$P5="medio"), AND($K5="medio",$P5="alto")),"critico","0")</f>
        <v>0</v>
      </c>
      <c r="T5" s="36" t="str">
        <f t="shared" ref="T5:T17" si="2">IF(OR(AND($K5="alto",$P5="basso"), AND($K5="medio",$P5="medio"),AND($K5="basso",$P5="alto")),"medio","0")</f>
        <v>0</v>
      </c>
      <c r="U5" s="36" t="str">
        <f t="shared" ref="U5:U17" si="3">IF(OR(AND($K5="medio",$P5="basso"), AND($K5="basso",$P5="medio")),"basso","0")</f>
        <v>basso</v>
      </c>
      <c r="V5" s="36" t="str">
        <f t="shared" ref="V5:V17" si="4">IF(AND($K5="basso", $P5="basso"),"minimo","0")</f>
        <v>0</v>
      </c>
      <c r="W5" s="28" t="s">
        <v>256</v>
      </c>
    </row>
    <row r="6" spans="1:23" s="86" customFormat="1" ht="13.5" x14ac:dyDescent="0.25">
      <c r="A6" s="113" t="s">
        <v>168</v>
      </c>
      <c r="B6" s="119" t="s">
        <v>130</v>
      </c>
      <c r="C6" s="221" t="s">
        <v>4</v>
      </c>
      <c r="D6" s="221" t="s">
        <v>4</v>
      </c>
      <c r="E6" s="221" t="s">
        <v>2</v>
      </c>
      <c r="F6" s="221" t="s">
        <v>2</v>
      </c>
      <c r="G6" s="221" t="s">
        <v>2</v>
      </c>
      <c r="H6" s="221" t="s">
        <v>2</v>
      </c>
      <c r="I6" s="221" t="s">
        <v>2</v>
      </c>
      <c r="J6" s="221" t="s">
        <v>2</v>
      </c>
      <c r="K6" s="121" t="s">
        <v>4</v>
      </c>
      <c r="L6" s="105" t="s">
        <v>2</v>
      </c>
      <c r="M6" s="105" t="s">
        <v>2</v>
      </c>
      <c r="N6" s="105" t="s">
        <v>2</v>
      </c>
      <c r="O6" s="105" t="s">
        <v>3</v>
      </c>
      <c r="P6" s="122" t="s">
        <v>3</v>
      </c>
      <c r="Q6" s="123"/>
      <c r="R6" s="36" t="str">
        <f t="shared" si="0"/>
        <v>0</v>
      </c>
      <c r="S6" s="36" t="str">
        <f t="shared" si="1"/>
        <v>critico</v>
      </c>
      <c r="T6" s="36" t="str">
        <f t="shared" si="2"/>
        <v>0</v>
      </c>
      <c r="U6" s="36" t="str">
        <f t="shared" si="3"/>
        <v>0</v>
      </c>
      <c r="V6" s="36" t="str">
        <f t="shared" si="4"/>
        <v>0</v>
      </c>
      <c r="W6" s="28" t="s">
        <v>256</v>
      </c>
    </row>
    <row r="7" spans="1:23" ht="48.75" x14ac:dyDescent="0.25">
      <c r="A7" s="113" t="s">
        <v>169</v>
      </c>
      <c r="B7" s="119" t="s">
        <v>131</v>
      </c>
      <c r="C7" s="140" t="s">
        <v>3</v>
      </c>
      <c r="D7" s="140" t="s">
        <v>4</v>
      </c>
      <c r="E7" s="140" t="s">
        <v>2</v>
      </c>
      <c r="F7" s="140" t="s">
        <v>2</v>
      </c>
      <c r="G7" s="140" t="s">
        <v>2</v>
      </c>
      <c r="H7" s="140" t="s">
        <v>2</v>
      </c>
      <c r="I7" s="140" t="s">
        <v>2</v>
      </c>
      <c r="J7" s="140" t="s">
        <v>2</v>
      </c>
      <c r="K7" s="115" t="s">
        <v>3</v>
      </c>
      <c r="L7" s="116" t="s">
        <v>2</v>
      </c>
      <c r="M7" s="124" t="s">
        <v>3</v>
      </c>
      <c r="N7" s="124" t="s">
        <v>3</v>
      </c>
      <c r="O7" s="124" t="s">
        <v>3</v>
      </c>
      <c r="P7" s="117" t="s">
        <v>3</v>
      </c>
      <c r="Q7" s="118" t="s">
        <v>540</v>
      </c>
      <c r="R7" s="36" t="str">
        <f t="shared" si="0"/>
        <v>0</v>
      </c>
      <c r="S7" s="36" t="str">
        <f t="shared" si="1"/>
        <v>0</v>
      </c>
      <c r="T7" s="36" t="str">
        <f t="shared" si="2"/>
        <v>medio</v>
      </c>
      <c r="U7" s="36" t="str">
        <f t="shared" si="3"/>
        <v>0</v>
      </c>
      <c r="V7" s="36" t="str">
        <f t="shared" si="4"/>
        <v>0</v>
      </c>
      <c r="W7" s="28" t="s">
        <v>256</v>
      </c>
    </row>
    <row r="8" spans="1:23" ht="60.75" x14ac:dyDescent="0.25">
      <c r="A8" s="125" t="s">
        <v>170</v>
      </c>
      <c r="B8" s="126" t="s">
        <v>132</v>
      </c>
      <c r="C8" s="140" t="s">
        <v>2</v>
      </c>
      <c r="D8" s="140" t="s">
        <v>3</v>
      </c>
      <c r="E8" s="140" t="s">
        <v>2</v>
      </c>
      <c r="F8" s="140" t="s">
        <v>3</v>
      </c>
      <c r="G8" s="140" t="s">
        <v>2</v>
      </c>
      <c r="H8" s="140" t="s">
        <v>3</v>
      </c>
      <c r="I8" s="140" t="s">
        <v>2</v>
      </c>
      <c r="J8" s="140" t="s">
        <v>2</v>
      </c>
      <c r="K8" s="115" t="s">
        <v>3</v>
      </c>
      <c r="L8" s="116" t="s">
        <v>2</v>
      </c>
      <c r="M8" s="124" t="s">
        <v>3</v>
      </c>
      <c r="N8" s="124" t="s">
        <v>3</v>
      </c>
      <c r="O8" s="124" t="s">
        <v>3</v>
      </c>
      <c r="P8" s="117" t="s">
        <v>3</v>
      </c>
      <c r="Q8" s="118" t="s">
        <v>541</v>
      </c>
      <c r="R8" s="36" t="str">
        <f t="shared" si="0"/>
        <v>0</v>
      </c>
      <c r="S8" s="36" t="str">
        <f t="shared" si="1"/>
        <v>0</v>
      </c>
      <c r="T8" s="36" t="str">
        <f t="shared" si="2"/>
        <v>medio</v>
      </c>
      <c r="U8" s="36" t="str">
        <f t="shared" si="3"/>
        <v>0</v>
      </c>
      <c r="V8" s="36" t="str">
        <f t="shared" si="4"/>
        <v>0</v>
      </c>
      <c r="W8" s="28" t="s">
        <v>256</v>
      </c>
    </row>
    <row r="9" spans="1:23" ht="48.75" x14ac:dyDescent="0.25">
      <c r="A9" s="125" t="s">
        <v>171</v>
      </c>
      <c r="B9" s="127" t="s">
        <v>133</v>
      </c>
      <c r="C9" s="140" t="s">
        <v>2</v>
      </c>
      <c r="D9" s="140" t="s">
        <v>2</v>
      </c>
      <c r="E9" s="140" t="s">
        <v>2</v>
      </c>
      <c r="F9" s="140" t="s">
        <v>2</v>
      </c>
      <c r="G9" s="140" t="s">
        <v>2</v>
      </c>
      <c r="H9" s="140" t="s">
        <v>2</v>
      </c>
      <c r="I9" s="140" t="s">
        <v>2</v>
      </c>
      <c r="J9" s="140" t="s">
        <v>2</v>
      </c>
      <c r="K9" s="115" t="s">
        <v>2</v>
      </c>
      <c r="L9" s="116" t="s">
        <v>2</v>
      </c>
      <c r="M9" s="116" t="s">
        <v>2</v>
      </c>
      <c r="N9" s="116" t="s">
        <v>2</v>
      </c>
      <c r="O9" s="116" t="s">
        <v>2</v>
      </c>
      <c r="P9" s="117" t="s">
        <v>2</v>
      </c>
      <c r="Q9" s="118" t="s">
        <v>542</v>
      </c>
      <c r="R9" s="36" t="str">
        <f t="shared" si="0"/>
        <v>0</v>
      </c>
      <c r="S9" s="36" t="str">
        <f t="shared" si="1"/>
        <v>0</v>
      </c>
      <c r="T9" s="36" t="str">
        <f t="shared" si="2"/>
        <v>0</v>
      </c>
      <c r="U9" s="36" t="str">
        <f t="shared" si="3"/>
        <v>0</v>
      </c>
      <c r="V9" s="36" t="str">
        <f t="shared" si="4"/>
        <v>minimo</v>
      </c>
      <c r="W9" s="28"/>
    </row>
    <row r="10" spans="1:23" ht="13.5" x14ac:dyDescent="0.25">
      <c r="A10" s="125" t="s">
        <v>172</v>
      </c>
      <c r="B10" s="128" t="s">
        <v>128</v>
      </c>
      <c r="C10" s="221" t="s">
        <v>2</v>
      </c>
      <c r="D10" s="221" t="s">
        <v>2</v>
      </c>
      <c r="E10" s="221" t="s">
        <v>2</v>
      </c>
      <c r="F10" s="221" t="s">
        <v>2</v>
      </c>
      <c r="G10" s="221" t="s">
        <v>2</v>
      </c>
      <c r="H10" s="221" t="s">
        <v>2</v>
      </c>
      <c r="I10" s="221" t="s">
        <v>2</v>
      </c>
      <c r="J10" s="221" t="s">
        <v>2</v>
      </c>
      <c r="K10" s="121" t="s">
        <v>2</v>
      </c>
      <c r="L10" s="105" t="s">
        <v>2</v>
      </c>
      <c r="M10" s="105" t="s">
        <v>2</v>
      </c>
      <c r="N10" s="105" t="s">
        <v>2</v>
      </c>
      <c r="O10" s="105" t="s">
        <v>2</v>
      </c>
      <c r="P10" s="122" t="s">
        <v>2</v>
      </c>
      <c r="Q10" s="123"/>
      <c r="R10" s="36" t="str">
        <f t="shared" si="0"/>
        <v>0</v>
      </c>
      <c r="S10" s="36" t="str">
        <f t="shared" si="1"/>
        <v>0</v>
      </c>
      <c r="T10" s="36" t="str">
        <f t="shared" si="2"/>
        <v>0</v>
      </c>
      <c r="U10" s="36" t="str">
        <f t="shared" si="3"/>
        <v>0</v>
      </c>
      <c r="V10" s="36" t="str">
        <f t="shared" si="4"/>
        <v>minimo</v>
      </c>
      <c r="W10" s="28"/>
    </row>
    <row r="11" spans="1:23" ht="48.75" x14ac:dyDescent="0.25">
      <c r="A11" s="125" t="s">
        <v>173</v>
      </c>
      <c r="B11" s="126" t="s">
        <v>288</v>
      </c>
      <c r="C11" s="140" t="s">
        <v>2</v>
      </c>
      <c r="D11" s="140" t="s">
        <v>3</v>
      </c>
      <c r="E11" s="140" t="s">
        <v>2</v>
      </c>
      <c r="F11" s="140" t="s">
        <v>2</v>
      </c>
      <c r="G11" s="140" t="s">
        <v>2</v>
      </c>
      <c r="H11" s="140" t="s">
        <v>3</v>
      </c>
      <c r="I11" s="140" t="s">
        <v>2</v>
      </c>
      <c r="J11" s="140" t="s">
        <v>2</v>
      </c>
      <c r="K11" s="115" t="s">
        <v>3</v>
      </c>
      <c r="L11" s="116" t="s">
        <v>2</v>
      </c>
      <c r="M11" s="116" t="s">
        <v>2</v>
      </c>
      <c r="N11" s="116" t="s">
        <v>2</v>
      </c>
      <c r="O11" s="116" t="s">
        <v>2</v>
      </c>
      <c r="P11" s="117" t="s">
        <v>2</v>
      </c>
      <c r="Q11" s="118" t="s">
        <v>543</v>
      </c>
      <c r="R11" s="36" t="str">
        <f t="shared" si="0"/>
        <v>0</v>
      </c>
      <c r="S11" s="36" t="str">
        <f t="shared" si="1"/>
        <v>0</v>
      </c>
      <c r="T11" s="36" t="str">
        <f t="shared" si="2"/>
        <v>0</v>
      </c>
      <c r="U11" s="36" t="str">
        <f t="shared" si="3"/>
        <v>basso</v>
      </c>
      <c r="V11" s="36" t="str">
        <f t="shared" si="4"/>
        <v>0</v>
      </c>
      <c r="W11" s="28" t="s">
        <v>253</v>
      </c>
    </row>
    <row r="12" spans="1:23" ht="36.75" x14ac:dyDescent="0.25">
      <c r="A12" s="125" t="s">
        <v>174</v>
      </c>
      <c r="B12" s="127" t="s">
        <v>289</v>
      </c>
      <c r="C12" s="140" t="s">
        <v>3</v>
      </c>
      <c r="D12" s="140" t="s">
        <v>3</v>
      </c>
      <c r="E12" s="140" t="s">
        <v>2</v>
      </c>
      <c r="F12" s="140" t="s">
        <v>2</v>
      </c>
      <c r="G12" s="140" t="s">
        <v>2</v>
      </c>
      <c r="H12" s="140" t="s">
        <v>2</v>
      </c>
      <c r="I12" s="140" t="s">
        <v>2</v>
      </c>
      <c r="J12" s="140" t="s">
        <v>2</v>
      </c>
      <c r="K12" s="115" t="s">
        <v>3</v>
      </c>
      <c r="L12" s="116" t="s">
        <v>2</v>
      </c>
      <c r="M12" s="116" t="s">
        <v>2</v>
      </c>
      <c r="N12" s="124" t="s">
        <v>3</v>
      </c>
      <c r="O12" s="124" t="s">
        <v>3</v>
      </c>
      <c r="P12" s="117" t="s">
        <v>3</v>
      </c>
      <c r="Q12" s="123"/>
      <c r="R12" s="36" t="str">
        <f t="shared" si="0"/>
        <v>0</v>
      </c>
      <c r="S12" s="36" t="str">
        <f t="shared" si="1"/>
        <v>0</v>
      </c>
      <c r="T12" s="36" t="str">
        <f t="shared" si="2"/>
        <v>medio</v>
      </c>
      <c r="U12" s="36" t="str">
        <f t="shared" si="3"/>
        <v>0</v>
      </c>
      <c r="V12" s="36" t="str">
        <f t="shared" si="4"/>
        <v>0</v>
      </c>
      <c r="W12" s="28" t="s">
        <v>253</v>
      </c>
    </row>
    <row r="13" spans="1:23" ht="60.75" x14ac:dyDescent="0.25">
      <c r="A13" s="125" t="s">
        <v>175</v>
      </c>
      <c r="B13" s="126" t="s">
        <v>129</v>
      </c>
      <c r="C13" s="140" t="s">
        <v>2</v>
      </c>
      <c r="D13" s="140" t="s">
        <v>3</v>
      </c>
      <c r="E13" s="140" t="s">
        <v>2</v>
      </c>
      <c r="F13" s="140" t="s">
        <v>2</v>
      </c>
      <c r="G13" s="140" t="s">
        <v>2</v>
      </c>
      <c r="H13" s="140" t="s">
        <v>2</v>
      </c>
      <c r="I13" s="140" t="s">
        <v>2</v>
      </c>
      <c r="J13" s="140" t="s">
        <v>2</v>
      </c>
      <c r="K13" s="115" t="s">
        <v>2</v>
      </c>
      <c r="L13" s="116" t="s">
        <v>2</v>
      </c>
      <c r="M13" s="116" t="s">
        <v>2</v>
      </c>
      <c r="N13" s="124" t="s">
        <v>3</v>
      </c>
      <c r="O13" s="116" t="s">
        <v>2</v>
      </c>
      <c r="P13" s="117" t="s">
        <v>2</v>
      </c>
      <c r="Q13" s="118" t="s">
        <v>544</v>
      </c>
      <c r="R13" s="36" t="str">
        <f t="shared" si="0"/>
        <v>0</v>
      </c>
      <c r="S13" s="36" t="str">
        <f t="shared" si="1"/>
        <v>0</v>
      </c>
      <c r="T13" s="36" t="str">
        <f t="shared" si="2"/>
        <v>0</v>
      </c>
      <c r="U13" s="36" t="str">
        <f t="shared" si="3"/>
        <v>0</v>
      </c>
      <c r="V13" s="36" t="str">
        <f t="shared" si="4"/>
        <v>minimo</v>
      </c>
      <c r="W13" s="28"/>
    </row>
    <row r="14" spans="1:23" ht="36.75" x14ac:dyDescent="0.25">
      <c r="A14" s="125" t="s">
        <v>176</v>
      </c>
      <c r="B14" s="126" t="s">
        <v>154</v>
      </c>
      <c r="C14" s="140" t="s">
        <v>2</v>
      </c>
      <c r="D14" s="140" t="s">
        <v>2</v>
      </c>
      <c r="E14" s="140" t="s">
        <v>2</v>
      </c>
      <c r="F14" s="140" t="s">
        <v>2</v>
      </c>
      <c r="G14" s="140" t="s">
        <v>2</v>
      </c>
      <c r="H14" s="140" t="s">
        <v>2</v>
      </c>
      <c r="I14" s="140" t="s">
        <v>2</v>
      </c>
      <c r="J14" s="140" t="s">
        <v>2</v>
      </c>
      <c r="K14" s="115" t="s">
        <v>2</v>
      </c>
      <c r="L14" s="116" t="s">
        <v>2</v>
      </c>
      <c r="M14" s="116" t="s">
        <v>2</v>
      </c>
      <c r="N14" s="116" t="s">
        <v>2</v>
      </c>
      <c r="O14" s="116" t="s">
        <v>2</v>
      </c>
      <c r="P14" s="117" t="s">
        <v>2</v>
      </c>
      <c r="Q14" s="118" t="s">
        <v>545</v>
      </c>
      <c r="R14" s="36" t="str">
        <f t="shared" si="0"/>
        <v>0</v>
      </c>
      <c r="S14" s="36" t="str">
        <f t="shared" si="1"/>
        <v>0</v>
      </c>
      <c r="T14" s="36" t="str">
        <f t="shared" si="2"/>
        <v>0</v>
      </c>
      <c r="U14" s="36" t="str">
        <f t="shared" si="3"/>
        <v>0</v>
      </c>
      <c r="V14" s="36" t="str">
        <f t="shared" si="4"/>
        <v>minimo</v>
      </c>
      <c r="W14" s="28"/>
    </row>
    <row r="15" spans="1:23" ht="82.5" customHeight="1" x14ac:dyDescent="0.25">
      <c r="A15" s="125" t="s">
        <v>290</v>
      </c>
      <c r="B15" s="126" t="s">
        <v>291</v>
      </c>
      <c r="C15" s="140" t="s">
        <v>2</v>
      </c>
      <c r="D15" s="140" t="s">
        <v>2</v>
      </c>
      <c r="E15" s="140" t="s">
        <v>2</v>
      </c>
      <c r="F15" s="140" t="s">
        <v>2</v>
      </c>
      <c r="G15" s="140" t="s">
        <v>2</v>
      </c>
      <c r="H15" s="140" t="s">
        <v>2</v>
      </c>
      <c r="I15" s="140" t="s">
        <v>2</v>
      </c>
      <c r="J15" s="140" t="s">
        <v>2</v>
      </c>
      <c r="K15" s="115" t="s">
        <v>2</v>
      </c>
      <c r="L15" s="116" t="s">
        <v>2</v>
      </c>
      <c r="M15" s="116" t="s">
        <v>2</v>
      </c>
      <c r="N15" s="116" t="s">
        <v>2</v>
      </c>
      <c r="O15" s="116" t="s">
        <v>2</v>
      </c>
      <c r="P15" s="117" t="s">
        <v>2</v>
      </c>
      <c r="Q15" s="123"/>
      <c r="R15" s="36" t="str">
        <f t="shared" si="0"/>
        <v>0</v>
      </c>
      <c r="S15" s="36" t="str">
        <f t="shared" si="1"/>
        <v>0</v>
      </c>
      <c r="T15" s="36" t="str">
        <f t="shared" si="2"/>
        <v>0</v>
      </c>
      <c r="U15" s="36" t="str">
        <f t="shared" si="3"/>
        <v>0</v>
      </c>
      <c r="V15" s="36" t="str">
        <f t="shared" si="4"/>
        <v>minimo</v>
      </c>
      <c r="W15" s="28"/>
    </row>
    <row r="16" spans="1:23" ht="36.75" x14ac:dyDescent="0.25">
      <c r="A16" s="125" t="s">
        <v>292</v>
      </c>
      <c r="B16" s="126" t="s">
        <v>293</v>
      </c>
      <c r="C16" s="140" t="s">
        <v>2</v>
      </c>
      <c r="D16" s="140" t="s">
        <v>3</v>
      </c>
      <c r="E16" s="140" t="s">
        <v>2</v>
      </c>
      <c r="F16" s="140" t="s">
        <v>2</v>
      </c>
      <c r="G16" s="140" t="s">
        <v>2</v>
      </c>
      <c r="H16" s="140" t="s">
        <v>2</v>
      </c>
      <c r="I16" s="140" t="s">
        <v>2</v>
      </c>
      <c r="J16" s="140" t="s">
        <v>2</v>
      </c>
      <c r="K16" s="115" t="s">
        <v>2</v>
      </c>
      <c r="L16" s="116" t="s">
        <v>2</v>
      </c>
      <c r="M16" s="116" t="s">
        <v>2</v>
      </c>
      <c r="N16" s="116" t="s">
        <v>2</v>
      </c>
      <c r="O16" s="116" t="s">
        <v>2</v>
      </c>
      <c r="P16" s="117" t="s">
        <v>2</v>
      </c>
      <c r="Q16" s="118" t="s">
        <v>545</v>
      </c>
      <c r="R16" s="36" t="str">
        <f t="shared" si="0"/>
        <v>0</v>
      </c>
      <c r="S16" s="36" t="str">
        <f t="shared" si="1"/>
        <v>0</v>
      </c>
      <c r="T16" s="36" t="str">
        <f t="shared" si="2"/>
        <v>0</v>
      </c>
      <c r="U16" s="36" t="str">
        <f t="shared" si="3"/>
        <v>0</v>
      </c>
      <c r="V16" s="36" t="str">
        <f t="shared" si="4"/>
        <v>minimo</v>
      </c>
      <c r="W16" s="28"/>
    </row>
    <row r="17" spans="1:23" s="86" customFormat="1" ht="48.75" x14ac:dyDescent="0.25">
      <c r="A17" s="70" t="s">
        <v>649</v>
      </c>
      <c r="B17" s="66" t="s">
        <v>648</v>
      </c>
      <c r="C17" s="140" t="s">
        <v>3</v>
      </c>
      <c r="D17" s="140" t="s">
        <v>4</v>
      </c>
      <c r="E17" s="116" t="s">
        <v>2</v>
      </c>
      <c r="F17" s="116" t="s">
        <v>2</v>
      </c>
      <c r="G17" s="116" t="s">
        <v>3</v>
      </c>
      <c r="H17" s="116" t="s">
        <v>2</v>
      </c>
      <c r="I17" s="116" t="s">
        <v>2</v>
      </c>
      <c r="J17" s="116" t="s">
        <v>2</v>
      </c>
      <c r="K17" s="115" t="s">
        <v>4</v>
      </c>
      <c r="L17" s="116" t="s">
        <v>2</v>
      </c>
      <c r="M17" s="116" t="s">
        <v>3</v>
      </c>
      <c r="N17" s="116" t="s">
        <v>2</v>
      </c>
      <c r="O17" s="116" t="s">
        <v>3</v>
      </c>
      <c r="P17" s="117" t="s">
        <v>3</v>
      </c>
      <c r="Q17" s="118" t="s">
        <v>650</v>
      </c>
      <c r="R17" s="36" t="str">
        <f t="shared" si="0"/>
        <v>0</v>
      </c>
      <c r="S17" s="36" t="str">
        <f t="shared" si="1"/>
        <v>critico</v>
      </c>
      <c r="T17" s="36" t="str">
        <f t="shared" si="2"/>
        <v>0</v>
      </c>
      <c r="U17" s="36" t="str">
        <f t="shared" si="3"/>
        <v>0</v>
      </c>
      <c r="V17" s="36" t="str">
        <f t="shared" si="4"/>
        <v>0</v>
      </c>
      <c r="W17" s="28" t="s">
        <v>647</v>
      </c>
    </row>
    <row r="18" spans="1:23" x14ac:dyDescent="0.2">
      <c r="A18" s="129"/>
      <c r="B18" s="130"/>
    </row>
  </sheetData>
  <mergeCells count="5">
    <mergeCell ref="A2:B2"/>
    <mergeCell ref="C2:H2"/>
    <mergeCell ref="L2:P2"/>
    <mergeCell ref="R2:U2"/>
    <mergeCell ref="R3:U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33FA9-9E5A-44B7-B9F5-955A16F280EE}">
  <dimension ref="A1:W9"/>
  <sheetViews>
    <sheetView topLeftCell="H1" workbookViewId="0">
      <selection activeCell="AE4" sqref="AE4"/>
    </sheetView>
  </sheetViews>
  <sheetFormatPr defaultColWidth="8.85546875" defaultRowHeight="12" x14ac:dyDescent="0.2"/>
  <cols>
    <col min="1" max="1" width="8.140625" style="83" customWidth="1"/>
    <col min="2" max="2" width="14.5703125" style="83" customWidth="1"/>
    <col min="3" max="3" width="10" style="84" customWidth="1"/>
    <col min="4" max="4" width="8.7109375" style="84" customWidth="1"/>
    <col min="5" max="5" width="10" style="84" customWidth="1"/>
    <col min="6" max="6" width="8.85546875" style="84" customWidth="1"/>
    <col min="7" max="7" width="12.85546875" style="84" customWidth="1"/>
    <col min="8" max="8" width="16.28515625" style="84" customWidth="1"/>
    <col min="9" max="9" width="16" style="84" customWidth="1"/>
    <col min="10" max="10" width="16.5703125" style="84" customWidth="1"/>
    <col min="11" max="11" width="8.7109375" style="85" customWidth="1"/>
    <col min="12" max="12" width="12.28515625" style="84" customWidth="1"/>
    <col min="13" max="13" width="10.7109375" style="84" customWidth="1"/>
    <col min="14" max="14" width="9.85546875" style="84" customWidth="1"/>
    <col min="15" max="15" width="10.140625" style="84" customWidth="1"/>
    <col min="16" max="16" width="9.7109375" style="83" customWidth="1"/>
    <col min="17" max="17" width="26.7109375" style="99" customWidth="1"/>
    <col min="18" max="18" width="9.140625" style="87" customWidth="1"/>
    <col min="19" max="22" width="8.85546875" style="87"/>
    <col min="23" max="16384" width="8.85546875" style="83"/>
  </cols>
  <sheetData>
    <row r="1" spans="1:23" x14ac:dyDescent="0.2">
      <c r="Q1" s="86"/>
    </row>
    <row r="2" spans="1:23" s="23" customFormat="1" ht="41.25" customHeight="1" x14ac:dyDescent="0.2">
      <c r="A2" s="293" t="s">
        <v>346</v>
      </c>
      <c r="B2" s="286"/>
      <c r="C2" s="287" t="s">
        <v>1</v>
      </c>
      <c r="D2" s="287"/>
      <c r="E2" s="287"/>
      <c r="F2" s="287"/>
      <c r="G2" s="287"/>
      <c r="H2" s="287"/>
      <c r="I2" s="217"/>
      <c r="J2" s="217"/>
      <c r="K2" s="22"/>
      <c r="L2" s="288" t="s">
        <v>0</v>
      </c>
      <c r="M2" s="289"/>
      <c r="N2" s="289"/>
      <c r="O2" s="289"/>
      <c r="P2" s="290"/>
      <c r="Q2" s="32"/>
      <c r="R2" s="291"/>
      <c r="S2" s="291"/>
      <c r="T2" s="291"/>
      <c r="U2" s="291"/>
      <c r="V2" s="218"/>
      <c r="W2" s="31"/>
    </row>
    <row r="3" spans="1:23" ht="120"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19"/>
      <c r="W3" s="28" t="s">
        <v>255</v>
      </c>
    </row>
    <row r="4" spans="1:23" s="86" customFormat="1" ht="192" x14ac:dyDescent="0.25">
      <c r="A4" s="64" t="s">
        <v>178</v>
      </c>
      <c r="B4" s="65" t="s">
        <v>42</v>
      </c>
      <c r="C4" s="65" t="s">
        <v>2</v>
      </c>
      <c r="D4" s="65" t="s">
        <v>2</v>
      </c>
      <c r="E4" s="65" t="s">
        <v>2</v>
      </c>
      <c r="F4" s="65" t="s">
        <v>2</v>
      </c>
      <c r="G4" s="65" t="s">
        <v>2</v>
      </c>
      <c r="H4" s="65" t="s">
        <v>2</v>
      </c>
      <c r="I4" s="65" t="s">
        <v>2</v>
      </c>
      <c r="J4" s="65" t="s">
        <v>2</v>
      </c>
      <c r="K4" s="94" t="s">
        <v>2</v>
      </c>
      <c r="L4" s="65" t="s">
        <v>2</v>
      </c>
      <c r="M4" s="65" t="s">
        <v>2</v>
      </c>
      <c r="N4" s="65" t="s">
        <v>2</v>
      </c>
      <c r="O4" s="65" t="s">
        <v>2</v>
      </c>
      <c r="P4" s="91" t="s">
        <v>2</v>
      </c>
      <c r="Q4" s="224" t="s">
        <v>600</v>
      </c>
      <c r="R4" s="36" t="str">
        <f t="shared" ref="R4:R8" si="0">IF(AND($K4="alto", $P4="alto"),"alto","0")</f>
        <v>0</v>
      </c>
      <c r="S4" s="36" t="str">
        <f t="shared" ref="S4:S8" si="1">IF(OR(AND($K4="alto",$P4="medio"), AND($K4="medio",$P4="alto")),"critico","0")</f>
        <v>0</v>
      </c>
      <c r="T4" s="36" t="str">
        <f t="shared" ref="T4:T8" si="2">IF(OR(AND($K4="alto",$P4="basso"), AND($K4="medio",$P4="medio"),AND($K4="basso",$P4="alto")),"medio","0")</f>
        <v>0</v>
      </c>
      <c r="U4" s="36" t="str">
        <f t="shared" ref="U4:U8" si="3">IF(OR(AND($K4="medio",$P4="basso"), AND($K4="basso",$P4="medio")),"basso","0")</f>
        <v>0</v>
      </c>
      <c r="V4" s="36" t="str">
        <f t="shared" ref="V4:V8" si="4">IF(AND($K4="basso", $P4="basso"),"minimo","0")</f>
        <v>minimo</v>
      </c>
      <c r="W4" s="29"/>
    </row>
    <row r="5" spans="1:23" s="86" customFormat="1" ht="228" x14ac:dyDescent="0.25">
      <c r="A5" s="64" t="s">
        <v>179</v>
      </c>
      <c r="B5" s="65" t="s">
        <v>43</v>
      </c>
      <c r="C5" s="65" t="s">
        <v>2</v>
      </c>
      <c r="D5" s="65" t="s">
        <v>2</v>
      </c>
      <c r="E5" s="65" t="s">
        <v>2</v>
      </c>
      <c r="F5" s="65" t="s">
        <v>2</v>
      </c>
      <c r="G5" s="65" t="s">
        <v>2</v>
      </c>
      <c r="H5" s="65" t="s">
        <v>2</v>
      </c>
      <c r="I5" s="65" t="s">
        <v>2</v>
      </c>
      <c r="J5" s="65" t="s">
        <v>2</v>
      </c>
      <c r="K5" s="94" t="s">
        <v>2</v>
      </c>
      <c r="L5" s="65" t="s">
        <v>2</v>
      </c>
      <c r="M5" s="65" t="s">
        <v>2</v>
      </c>
      <c r="N5" s="65" t="s">
        <v>2</v>
      </c>
      <c r="O5" s="65" t="s">
        <v>2</v>
      </c>
      <c r="P5" s="91" t="s">
        <v>2</v>
      </c>
      <c r="Q5" s="224" t="s">
        <v>601</v>
      </c>
      <c r="R5" s="36" t="str">
        <f t="shared" si="0"/>
        <v>0</v>
      </c>
      <c r="S5" s="36" t="str">
        <f t="shared" si="1"/>
        <v>0</v>
      </c>
      <c r="T5" s="36" t="str">
        <f t="shared" si="2"/>
        <v>0</v>
      </c>
      <c r="U5" s="36" t="str">
        <f t="shared" si="3"/>
        <v>0</v>
      </c>
      <c r="V5" s="36" t="str">
        <f t="shared" si="4"/>
        <v>minimo</v>
      </c>
      <c r="W5" s="29"/>
    </row>
    <row r="6" spans="1:23" s="86" customFormat="1" ht="13.5" x14ac:dyDescent="0.25">
      <c r="A6" s="64" t="s">
        <v>180</v>
      </c>
      <c r="B6" s="65" t="s">
        <v>44</v>
      </c>
      <c r="C6" s="65" t="s">
        <v>2</v>
      </c>
      <c r="D6" s="65" t="s">
        <v>2</v>
      </c>
      <c r="E6" s="65" t="s">
        <v>2</v>
      </c>
      <c r="F6" s="65" t="s">
        <v>2</v>
      </c>
      <c r="G6" s="65" t="s">
        <v>2</v>
      </c>
      <c r="H6" s="65" t="s">
        <v>2</v>
      </c>
      <c r="I6" s="65" t="s">
        <v>2</v>
      </c>
      <c r="J6" s="65" t="s">
        <v>2</v>
      </c>
      <c r="K6" s="94" t="s">
        <v>2</v>
      </c>
      <c r="L6" s="65" t="s">
        <v>2</v>
      </c>
      <c r="M6" s="65" t="s">
        <v>2</v>
      </c>
      <c r="N6" s="65" t="s">
        <v>2</v>
      </c>
      <c r="O6" s="65" t="s">
        <v>2</v>
      </c>
      <c r="P6" s="91" t="s">
        <v>2</v>
      </c>
      <c r="Q6" s="99"/>
      <c r="R6" s="36" t="str">
        <f t="shared" si="0"/>
        <v>0</v>
      </c>
      <c r="S6" s="36" t="str">
        <f t="shared" si="1"/>
        <v>0</v>
      </c>
      <c r="T6" s="36" t="str">
        <f t="shared" si="2"/>
        <v>0</v>
      </c>
      <c r="U6" s="36" t="str">
        <f t="shared" si="3"/>
        <v>0</v>
      </c>
      <c r="V6" s="36" t="str">
        <f t="shared" si="4"/>
        <v>minimo</v>
      </c>
      <c r="W6" s="29"/>
    </row>
    <row r="7" spans="1:23" ht="13.5" x14ac:dyDescent="0.25">
      <c r="A7" s="64" t="s">
        <v>181</v>
      </c>
      <c r="B7" s="65" t="s">
        <v>46</v>
      </c>
      <c r="C7" s="65" t="s">
        <v>2</v>
      </c>
      <c r="D7" s="65" t="s">
        <v>3</v>
      </c>
      <c r="E7" s="65" t="s">
        <v>3</v>
      </c>
      <c r="F7" s="65" t="s">
        <v>2</v>
      </c>
      <c r="G7" s="65" t="s">
        <v>2</v>
      </c>
      <c r="H7" s="65" t="s">
        <v>2</v>
      </c>
      <c r="I7" s="65" t="s">
        <v>2</v>
      </c>
      <c r="J7" s="65" t="s">
        <v>2</v>
      </c>
      <c r="K7" s="94" t="s">
        <v>3</v>
      </c>
      <c r="L7" s="65" t="s">
        <v>2</v>
      </c>
      <c r="M7" s="65" t="s">
        <v>2</v>
      </c>
      <c r="N7" s="65" t="s">
        <v>2</v>
      </c>
      <c r="O7" s="65" t="s">
        <v>2</v>
      </c>
      <c r="P7" s="91" t="s">
        <v>2</v>
      </c>
      <c r="R7" s="36" t="str">
        <f t="shared" si="0"/>
        <v>0</v>
      </c>
      <c r="S7" s="36" t="str">
        <f t="shared" si="1"/>
        <v>0</v>
      </c>
      <c r="T7" s="36" t="str">
        <f t="shared" si="2"/>
        <v>0</v>
      </c>
      <c r="U7" s="36" t="str">
        <f t="shared" si="3"/>
        <v>basso</v>
      </c>
      <c r="V7" s="36" t="str">
        <f t="shared" si="4"/>
        <v>0</v>
      </c>
      <c r="W7" s="29" t="s">
        <v>253</v>
      </c>
    </row>
    <row r="8" spans="1:23" ht="36.75" x14ac:dyDescent="0.25">
      <c r="A8" s="64" t="s">
        <v>182</v>
      </c>
      <c r="B8" s="66" t="s">
        <v>45</v>
      </c>
      <c r="C8" s="65" t="s">
        <v>3</v>
      </c>
      <c r="D8" s="65" t="s">
        <v>3</v>
      </c>
      <c r="E8" s="65" t="s">
        <v>2</v>
      </c>
      <c r="F8" s="65" t="s">
        <v>2</v>
      </c>
      <c r="G8" s="65" t="s">
        <v>2</v>
      </c>
      <c r="H8" s="65" t="s">
        <v>2</v>
      </c>
      <c r="I8" s="65" t="s">
        <v>2</v>
      </c>
      <c r="J8" s="65" t="s">
        <v>2</v>
      </c>
      <c r="K8" s="94" t="s">
        <v>3</v>
      </c>
      <c r="L8" s="65" t="s">
        <v>2</v>
      </c>
      <c r="M8" s="65" t="s">
        <v>2</v>
      </c>
      <c r="N8" s="65" t="s">
        <v>2</v>
      </c>
      <c r="O8" s="65" t="s">
        <v>2</v>
      </c>
      <c r="P8" s="91" t="s">
        <v>2</v>
      </c>
      <c r="R8" s="36" t="str">
        <f t="shared" si="0"/>
        <v>0</v>
      </c>
      <c r="S8" s="36" t="str">
        <f t="shared" si="1"/>
        <v>0</v>
      </c>
      <c r="T8" s="36" t="str">
        <f t="shared" si="2"/>
        <v>0</v>
      </c>
      <c r="U8" s="36" t="str">
        <f t="shared" si="3"/>
        <v>basso</v>
      </c>
      <c r="V8" s="36" t="str">
        <f t="shared" si="4"/>
        <v>0</v>
      </c>
      <c r="W8" s="29" t="s">
        <v>253</v>
      </c>
    </row>
    <row r="9" spans="1:23" x14ac:dyDescent="0.2">
      <c r="C9" s="65"/>
      <c r="D9" s="65"/>
      <c r="E9" s="65"/>
      <c r="F9" s="65"/>
      <c r="G9" s="65"/>
      <c r="H9" s="65"/>
      <c r="I9" s="65"/>
      <c r="J9" s="65"/>
      <c r="L9" s="65"/>
      <c r="M9" s="65"/>
      <c r="N9" s="65"/>
      <c r="O9" s="65"/>
    </row>
  </sheetData>
  <mergeCells count="5">
    <mergeCell ref="A2:B2"/>
    <mergeCell ref="C2:H2"/>
    <mergeCell ref="L2:P2"/>
    <mergeCell ref="R2:U2"/>
    <mergeCell ref="R3:U3"/>
  </mergeCells>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E0023-FA83-41E5-8AD5-1DD55A642B04}">
  <dimension ref="A1:W13"/>
  <sheetViews>
    <sheetView workbookViewId="0">
      <pane xSplit="2" ySplit="3" topLeftCell="I4" activePane="bottomRight" state="frozen"/>
      <selection pane="topRight" activeCell="C1" sqref="C1"/>
      <selection pane="bottomLeft" activeCell="A4" sqref="A4"/>
      <selection pane="bottomRight" activeCell="U1" sqref="U1"/>
    </sheetView>
  </sheetViews>
  <sheetFormatPr defaultColWidth="8.85546875" defaultRowHeight="12" x14ac:dyDescent="0.2"/>
  <cols>
    <col min="1" max="1" width="8.140625" style="132" customWidth="1"/>
    <col min="2" max="2" width="22.42578125" style="102" customWidth="1"/>
    <col min="3" max="6" width="12.7109375" style="124" customWidth="1"/>
    <col min="7" max="7" width="17.140625" style="124" customWidth="1"/>
    <col min="8" max="10" width="19.42578125" style="124" customWidth="1"/>
    <col min="11" max="11" width="12.7109375" style="116" customWidth="1"/>
    <col min="12" max="15" width="12.7109375" style="124" customWidth="1"/>
    <col min="16" max="16" width="12.7109375" style="102" customWidth="1"/>
    <col min="17" max="17" width="35.42578125" style="123" customWidth="1"/>
    <col min="18" max="18" width="9.140625" style="87" customWidth="1"/>
    <col min="19" max="22" width="8.85546875" style="87"/>
    <col min="23" max="16384" width="8.85546875" style="83"/>
  </cols>
  <sheetData>
    <row r="1" spans="1:23" x14ac:dyDescent="0.2">
      <c r="Q1" s="133"/>
    </row>
    <row r="2" spans="1:23" s="23" customFormat="1" ht="31.9" customHeight="1" x14ac:dyDescent="0.25">
      <c r="A2" s="293" t="s">
        <v>237</v>
      </c>
      <c r="B2" s="286"/>
      <c r="C2" s="298" t="s">
        <v>1</v>
      </c>
      <c r="D2" s="298"/>
      <c r="E2" s="298"/>
      <c r="F2" s="298"/>
      <c r="G2" s="298"/>
      <c r="H2" s="298"/>
      <c r="I2" s="134"/>
      <c r="J2" s="134"/>
      <c r="K2" s="135"/>
      <c r="L2" s="299" t="s">
        <v>0</v>
      </c>
      <c r="M2" s="300"/>
      <c r="N2" s="300"/>
      <c r="O2" s="300"/>
      <c r="P2" s="301"/>
      <c r="Q2" s="136"/>
      <c r="R2" s="291"/>
      <c r="S2" s="291"/>
      <c r="T2" s="291"/>
      <c r="U2" s="291"/>
      <c r="V2" s="81"/>
      <c r="W2" s="31"/>
    </row>
    <row r="3" spans="1:23" ht="84" x14ac:dyDescent="0.2">
      <c r="A3" s="109" t="s">
        <v>294</v>
      </c>
      <c r="B3" s="109" t="s">
        <v>162</v>
      </c>
      <c r="C3" s="110" t="s">
        <v>484</v>
      </c>
      <c r="D3" s="110" t="s">
        <v>483</v>
      </c>
      <c r="E3" s="110" t="s">
        <v>482</v>
      </c>
      <c r="F3" s="110" t="s">
        <v>481</v>
      </c>
      <c r="G3" s="110" t="s">
        <v>480</v>
      </c>
      <c r="H3" s="110" t="s">
        <v>479</v>
      </c>
      <c r="I3" s="110" t="s">
        <v>478</v>
      </c>
      <c r="J3" s="110" t="s">
        <v>477</v>
      </c>
      <c r="K3" s="111" t="s">
        <v>474</v>
      </c>
      <c r="L3" s="112" t="s">
        <v>485</v>
      </c>
      <c r="M3" s="112" t="s">
        <v>486</v>
      </c>
      <c r="N3" s="112" t="s">
        <v>487</v>
      </c>
      <c r="O3" s="112" t="s">
        <v>476</v>
      </c>
      <c r="P3" s="111" t="s">
        <v>474</v>
      </c>
      <c r="Q3" s="137" t="s">
        <v>475</v>
      </c>
      <c r="R3" s="292" t="s">
        <v>13</v>
      </c>
      <c r="S3" s="292"/>
      <c r="T3" s="292"/>
      <c r="U3" s="292"/>
      <c r="V3" s="82"/>
      <c r="W3" s="28" t="s">
        <v>255</v>
      </c>
    </row>
    <row r="4" spans="1:23" s="86" customFormat="1" ht="96" x14ac:dyDescent="0.25">
      <c r="A4" s="138" t="s">
        <v>238</v>
      </c>
      <c r="B4" s="139" t="s">
        <v>248</v>
      </c>
      <c r="C4" s="140" t="s">
        <v>3</v>
      </c>
      <c r="D4" s="116" t="s">
        <v>3</v>
      </c>
      <c r="E4" s="116" t="s">
        <v>2</v>
      </c>
      <c r="F4" s="116" t="s">
        <v>2</v>
      </c>
      <c r="G4" s="116" t="s">
        <v>2</v>
      </c>
      <c r="H4" s="116" t="s">
        <v>2</v>
      </c>
      <c r="I4" s="116" t="s">
        <v>2</v>
      </c>
      <c r="J4" s="116" t="s">
        <v>2</v>
      </c>
      <c r="K4" s="115" t="s">
        <v>3</v>
      </c>
      <c r="L4" s="141" t="s">
        <v>2</v>
      </c>
      <c r="M4" s="141" t="s">
        <v>2</v>
      </c>
      <c r="N4" s="141" t="s">
        <v>2</v>
      </c>
      <c r="O4" s="141" t="s">
        <v>2</v>
      </c>
      <c r="P4" s="115" t="s">
        <v>2</v>
      </c>
      <c r="Q4" s="123"/>
      <c r="R4" s="36" t="str">
        <f>IF(AND($K4="alto", $P4="alto"),"alto","0")</f>
        <v>0</v>
      </c>
      <c r="S4" s="36" t="str">
        <f>IF(OR(AND($K4="alto",$P4="medio"), AND($K4="medio",$P4="alto")),"critico","0")</f>
        <v>0</v>
      </c>
      <c r="T4" s="36" t="str">
        <f>IF(OR(AND($K4="alto",$P4="basso"), AND($K4="medio",$P4="medio"),AND($K4="basso",$P4="alto")),"medio","0")</f>
        <v>0</v>
      </c>
      <c r="U4" s="36" t="str">
        <f>IF(OR(AND($K4="medio",$P4="basso"), AND($K4="basso",$P4="medio")),"basso","0")</f>
        <v>basso</v>
      </c>
      <c r="V4" s="36" t="str">
        <f>IF(AND($K4="basso", $P4="basso"),"minimo","0")</f>
        <v>0</v>
      </c>
      <c r="W4" s="20" t="s">
        <v>254</v>
      </c>
    </row>
    <row r="5" spans="1:23" s="86" customFormat="1" ht="108" x14ac:dyDescent="0.25">
      <c r="A5" s="138" t="s">
        <v>239</v>
      </c>
      <c r="B5" s="139" t="s">
        <v>249</v>
      </c>
      <c r="C5" s="140" t="s">
        <v>3</v>
      </c>
      <c r="D5" s="116" t="s">
        <v>2</v>
      </c>
      <c r="E5" s="116" t="s">
        <v>2</v>
      </c>
      <c r="F5" s="116" t="s">
        <v>2</v>
      </c>
      <c r="G5" s="116" t="s">
        <v>2</v>
      </c>
      <c r="H5" s="116" t="s">
        <v>2</v>
      </c>
      <c r="I5" s="116" t="s">
        <v>2</v>
      </c>
      <c r="J5" s="116" t="s">
        <v>2</v>
      </c>
      <c r="K5" s="115" t="s">
        <v>3</v>
      </c>
      <c r="L5" s="116" t="s">
        <v>2</v>
      </c>
      <c r="M5" s="116" t="s">
        <v>2</v>
      </c>
      <c r="N5" s="116" t="s">
        <v>2</v>
      </c>
      <c r="O5" s="116" t="s">
        <v>2</v>
      </c>
      <c r="P5" s="115" t="s">
        <v>2</v>
      </c>
      <c r="Q5" s="142"/>
      <c r="R5" s="36" t="str">
        <f t="shared" ref="R5:R12" si="0">IF(AND($K5="alto", $P5="alto"),"alto","0")</f>
        <v>0</v>
      </c>
      <c r="S5" s="36" t="str">
        <f t="shared" ref="S5:S12" si="1">IF(OR(AND($K5="alto",$P5="medio"), AND($K5="medio",$P5="alto")),"critico","0")</f>
        <v>0</v>
      </c>
      <c r="T5" s="36" t="str">
        <f t="shared" ref="T5:T12" si="2">IF(OR(AND($K5="alto",$P5="basso"), AND($K5="medio",$P5="medio"),AND($K5="basso",$P5="alto")),"medio","0")</f>
        <v>0</v>
      </c>
      <c r="U5" s="36" t="str">
        <f t="shared" ref="U5:U12" si="3">IF(OR(AND($K5="medio",$P5="basso"), AND($K5="basso",$P5="medio")),"basso","0")</f>
        <v>basso</v>
      </c>
      <c r="V5" s="36" t="str">
        <f t="shared" ref="V5:V12" si="4">IF(AND($K5="basso", $P5="basso"),"minimo","0")</f>
        <v>0</v>
      </c>
      <c r="W5" s="20" t="s">
        <v>254</v>
      </c>
    </row>
    <row r="6" spans="1:23" s="86" customFormat="1" ht="48" x14ac:dyDescent="0.25">
      <c r="A6" s="143" t="s">
        <v>240</v>
      </c>
      <c r="B6" s="144" t="s">
        <v>244</v>
      </c>
      <c r="C6" s="140" t="s">
        <v>3</v>
      </c>
      <c r="D6" s="116" t="s">
        <v>3</v>
      </c>
      <c r="E6" s="116" t="s">
        <v>2</v>
      </c>
      <c r="F6" s="116" t="s">
        <v>2</v>
      </c>
      <c r="G6" s="116" t="s">
        <v>2</v>
      </c>
      <c r="H6" s="116" t="s">
        <v>2</v>
      </c>
      <c r="I6" s="116" t="s">
        <v>2</v>
      </c>
      <c r="J6" s="116" t="s">
        <v>2</v>
      </c>
      <c r="K6" s="115" t="s">
        <v>3</v>
      </c>
      <c r="L6" s="116" t="s">
        <v>2</v>
      </c>
      <c r="M6" s="116" t="s">
        <v>2</v>
      </c>
      <c r="N6" s="116" t="s">
        <v>3</v>
      </c>
      <c r="O6" s="116" t="s">
        <v>2</v>
      </c>
      <c r="P6" s="117" t="s">
        <v>3</v>
      </c>
      <c r="Q6" s="123"/>
      <c r="R6" s="36" t="str">
        <f t="shared" si="0"/>
        <v>0</v>
      </c>
      <c r="S6" s="36" t="str">
        <f t="shared" si="1"/>
        <v>0</v>
      </c>
      <c r="T6" s="36" t="str">
        <f t="shared" si="2"/>
        <v>medio</v>
      </c>
      <c r="U6" s="36" t="str">
        <f t="shared" si="3"/>
        <v>0</v>
      </c>
      <c r="V6" s="36" t="str">
        <f t="shared" si="4"/>
        <v>0</v>
      </c>
      <c r="W6" s="20" t="s">
        <v>251</v>
      </c>
    </row>
    <row r="7" spans="1:23" ht="36" x14ac:dyDescent="0.25">
      <c r="A7" s="143" t="s">
        <v>241</v>
      </c>
      <c r="B7" s="144" t="s">
        <v>382</v>
      </c>
      <c r="C7" s="140" t="s">
        <v>3</v>
      </c>
      <c r="D7" s="124" t="s">
        <v>2</v>
      </c>
      <c r="E7" s="116" t="s">
        <v>2</v>
      </c>
      <c r="F7" s="116" t="s">
        <v>2</v>
      </c>
      <c r="G7" s="116" t="s">
        <v>2</v>
      </c>
      <c r="H7" s="116" t="s">
        <v>2</v>
      </c>
      <c r="I7" s="116" t="s">
        <v>2</v>
      </c>
      <c r="J7" s="116" t="s">
        <v>2</v>
      </c>
      <c r="K7" s="115" t="s">
        <v>3</v>
      </c>
      <c r="L7" s="124" t="s">
        <v>2</v>
      </c>
      <c r="M7" s="124" t="s">
        <v>2</v>
      </c>
      <c r="N7" s="145" t="s">
        <v>3</v>
      </c>
      <c r="O7" s="124" t="s">
        <v>2</v>
      </c>
      <c r="P7" s="117" t="s">
        <v>3</v>
      </c>
      <c r="R7" s="36" t="str">
        <f t="shared" si="0"/>
        <v>0</v>
      </c>
      <c r="S7" s="36" t="str">
        <f t="shared" si="1"/>
        <v>0</v>
      </c>
      <c r="T7" s="36" t="str">
        <f t="shared" si="2"/>
        <v>medio</v>
      </c>
      <c r="U7" s="36" t="str">
        <f t="shared" si="3"/>
        <v>0</v>
      </c>
      <c r="V7" s="36" t="str">
        <f t="shared" si="4"/>
        <v>0</v>
      </c>
      <c r="W7" s="20" t="s">
        <v>254</v>
      </c>
    </row>
    <row r="8" spans="1:23" ht="72" x14ac:dyDescent="0.25">
      <c r="A8" s="143" t="s">
        <v>242</v>
      </c>
      <c r="B8" s="144" t="s">
        <v>438</v>
      </c>
      <c r="C8" s="140" t="s">
        <v>3</v>
      </c>
      <c r="D8" s="124" t="s">
        <v>2</v>
      </c>
      <c r="E8" s="116" t="s">
        <v>2</v>
      </c>
      <c r="F8" s="116" t="s">
        <v>2</v>
      </c>
      <c r="G8" s="116" t="s">
        <v>2</v>
      </c>
      <c r="H8" s="116" t="s">
        <v>2</v>
      </c>
      <c r="I8" s="116" t="s">
        <v>2</v>
      </c>
      <c r="J8" s="116" t="s">
        <v>2</v>
      </c>
      <c r="K8" s="115" t="s">
        <v>3</v>
      </c>
      <c r="L8" s="124" t="s">
        <v>2</v>
      </c>
      <c r="M8" s="124" t="s">
        <v>2</v>
      </c>
      <c r="N8" s="145" t="s">
        <v>3</v>
      </c>
      <c r="O8" s="124" t="s">
        <v>2</v>
      </c>
      <c r="P8" s="117" t="s">
        <v>3</v>
      </c>
      <c r="R8" s="36" t="str">
        <f t="shared" si="0"/>
        <v>0</v>
      </c>
      <c r="S8" s="36" t="str">
        <f t="shared" si="1"/>
        <v>0</v>
      </c>
      <c r="T8" s="36" t="str">
        <f t="shared" si="2"/>
        <v>medio</v>
      </c>
      <c r="U8" s="36" t="str">
        <f t="shared" si="3"/>
        <v>0</v>
      </c>
      <c r="V8" s="36" t="str">
        <f t="shared" si="4"/>
        <v>0</v>
      </c>
      <c r="W8" s="20" t="s">
        <v>254</v>
      </c>
    </row>
    <row r="9" spans="1:23" ht="132.75" x14ac:dyDescent="0.25">
      <c r="A9" s="143" t="s">
        <v>243</v>
      </c>
      <c r="B9" s="144" t="s">
        <v>27</v>
      </c>
      <c r="C9" s="140" t="s">
        <v>2</v>
      </c>
      <c r="D9" s="116" t="s">
        <v>3</v>
      </c>
      <c r="E9" s="116" t="s">
        <v>2</v>
      </c>
      <c r="F9" s="116" t="s">
        <v>2</v>
      </c>
      <c r="G9" s="116" t="s">
        <v>2</v>
      </c>
      <c r="H9" s="116" t="s">
        <v>2</v>
      </c>
      <c r="I9" s="116" t="s">
        <v>2</v>
      </c>
      <c r="J9" s="116" t="s">
        <v>2</v>
      </c>
      <c r="K9" s="115" t="s">
        <v>3</v>
      </c>
      <c r="L9" s="116" t="s">
        <v>2</v>
      </c>
      <c r="M9" s="116" t="s">
        <v>2</v>
      </c>
      <c r="N9" s="116" t="s">
        <v>3</v>
      </c>
      <c r="O9" s="116" t="s">
        <v>2</v>
      </c>
      <c r="P9" s="117" t="s">
        <v>3</v>
      </c>
      <c r="Q9" s="118" t="s">
        <v>546</v>
      </c>
      <c r="R9" s="36" t="str">
        <f t="shared" si="0"/>
        <v>0</v>
      </c>
      <c r="S9" s="36" t="str">
        <f t="shared" si="1"/>
        <v>0</v>
      </c>
      <c r="T9" s="36" t="str">
        <f t="shared" si="2"/>
        <v>medio</v>
      </c>
      <c r="U9" s="36" t="str">
        <f t="shared" si="3"/>
        <v>0</v>
      </c>
      <c r="V9" s="36" t="str">
        <f t="shared" si="4"/>
        <v>0</v>
      </c>
      <c r="W9" s="20" t="s">
        <v>251</v>
      </c>
    </row>
    <row r="10" spans="1:23" ht="36" x14ac:dyDescent="0.25">
      <c r="A10" s="138" t="s">
        <v>384</v>
      </c>
      <c r="B10" s="139" t="s">
        <v>245</v>
      </c>
      <c r="C10" s="146" t="s">
        <v>2</v>
      </c>
      <c r="D10" s="124" t="s">
        <v>2</v>
      </c>
      <c r="E10" s="116" t="s">
        <v>2</v>
      </c>
      <c r="F10" s="116" t="s">
        <v>2</v>
      </c>
      <c r="G10" s="116" t="s">
        <v>2</v>
      </c>
      <c r="H10" s="116" t="s">
        <v>2</v>
      </c>
      <c r="I10" s="116" t="s">
        <v>2</v>
      </c>
      <c r="J10" s="116" t="s">
        <v>2</v>
      </c>
      <c r="K10" s="115" t="s">
        <v>2</v>
      </c>
      <c r="L10" s="124" t="s">
        <v>2</v>
      </c>
      <c r="M10" s="124" t="s">
        <v>2</v>
      </c>
      <c r="N10" s="145" t="s">
        <v>2</v>
      </c>
      <c r="O10" s="124" t="s">
        <v>2</v>
      </c>
      <c r="P10" s="117" t="s">
        <v>2</v>
      </c>
      <c r="R10" s="36" t="str">
        <f t="shared" si="0"/>
        <v>0</v>
      </c>
      <c r="S10" s="36" t="str">
        <f t="shared" si="1"/>
        <v>0</v>
      </c>
      <c r="T10" s="36" t="str">
        <f t="shared" si="2"/>
        <v>0</v>
      </c>
      <c r="U10" s="36" t="str">
        <f t="shared" si="3"/>
        <v>0</v>
      </c>
      <c r="V10" s="36" t="str">
        <f t="shared" si="4"/>
        <v>minimo</v>
      </c>
      <c r="W10" s="20"/>
    </row>
    <row r="11" spans="1:23" ht="48" x14ac:dyDescent="0.25">
      <c r="A11" s="138" t="s">
        <v>385</v>
      </c>
      <c r="B11" s="139" t="s">
        <v>246</v>
      </c>
      <c r="C11" s="146" t="s">
        <v>3</v>
      </c>
      <c r="D11" s="124" t="s">
        <v>2</v>
      </c>
      <c r="E11" s="116" t="s">
        <v>2</v>
      </c>
      <c r="F11" s="116" t="s">
        <v>2</v>
      </c>
      <c r="G11" s="116" t="s">
        <v>2</v>
      </c>
      <c r="H11" s="116" t="s">
        <v>2</v>
      </c>
      <c r="I11" s="116" t="s">
        <v>2</v>
      </c>
      <c r="J11" s="116" t="s">
        <v>2</v>
      </c>
      <c r="K11" s="115" t="s">
        <v>3</v>
      </c>
      <c r="L11" s="124" t="s">
        <v>2</v>
      </c>
      <c r="M11" s="124" t="s">
        <v>2</v>
      </c>
      <c r="N11" s="145" t="s">
        <v>2</v>
      </c>
      <c r="O11" s="124" t="s">
        <v>2</v>
      </c>
      <c r="P11" s="117" t="s">
        <v>2</v>
      </c>
      <c r="R11" s="36" t="str">
        <f t="shared" si="0"/>
        <v>0</v>
      </c>
      <c r="S11" s="36" t="str">
        <f t="shared" si="1"/>
        <v>0</v>
      </c>
      <c r="T11" s="36" t="str">
        <f t="shared" si="2"/>
        <v>0</v>
      </c>
      <c r="U11" s="36" t="str">
        <f t="shared" si="3"/>
        <v>basso</v>
      </c>
      <c r="V11" s="36" t="str">
        <f t="shared" si="4"/>
        <v>0</v>
      </c>
      <c r="W11" s="20" t="s">
        <v>252</v>
      </c>
    </row>
    <row r="12" spans="1:23" ht="24" x14ac:dyDescent="0.25">
      <c r="A12" s="138" t="s">
        <v>386</v>
      </c>
      <c r="B12" s="139" t="s">
        <v>247</v>
      </c>
      <c r="C12" s="146" t="s">
        <v>3</v>
      </c>
      <c r="D12" s="124" t="s">
        <v>2</v>
      </c>
      <c r="E12" s="116" t="s">
        <v>2</v>
      </c>
      <c r="F12" s="116" t="s">
        <v>2</v>
      </c>
      <c r="G12" s="116" t="s">
        <v>2</v>
      </c>
      <c r="H12" s="116" t="s">
        <v>2</v>
      </c>
      <c r="I12" s="116" t="s">
        <v>2</v>
      </c>
      <c r="J12" s="116" t="s">
        <v>2</v>
      </c>
      <c r="K12" s="115" t="s">
        <v>3</v>
      </c>
      <c r="L12" s="124" t="s">
        <v>2</v>
      </c>
      <c r="M12" s="124" t="s">
        <v>2</v>
      </c>
      <c r="N12" s="145" t="s">
        <v>2</v>
      </c>
      <c r="O12" s="124" t="s">
        <v>2</v>
      </c>
      <c r="P12" s="117" t="s">
        <v>2</v>
      </c>
      <c r="R12" s="36" t="str">
        <f t="shared" si="0"/>
        <v>0</v>
      </c>
      <c r="S12" s="36" t="str">
        <f t="shared" si="1"/>
        <v>0</v>
      </c>
      <c r="T12" s="36" t="str">
        <f t="shared" si="2"/>
        <v>0</v>
      </c>
      <c r="U12" s="36" t="str">
        <f t="shared" si="3"/>
        <v>basso</v>
      </c>
      <c r="V12" s="36" t="str">
        <f t="shared" si="4"/>
        <v>0</v>
      </c>
      <c r="W12" s="20" t="s">
        <v>254</v>
      </c>
    </row>
    <row r="13" spans="1:23" x14ac:dyDescent="0.2">
      <c r="A13" s="147"/>
      <c r="B13" s="129"/>
    </row>
  </sheetData>
  <mergeCells count="5">
    <mergeCell ref="A2:B2"/>
    <mergeCell ref="C2:H2"/>
    <mergeCell ref="L2:P2"/>
    <mergeCell ref="R2:U2"/>
    <mergeCell ref="R3:U3"/>
  </mergeCells>
  <pageMargins left="0.7" right="0.7"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D94F7-DFD8-4645-92D2-C99008CB2609}">
  <dimension ref="A1:W17"/>
  <sheetViews>
    <sheetView zoomScale="90" zoomScaleNormal="90" workbookViewId="0">
      <pane xSplit="2" ySplit="3" topLeftCell="E10" activePane="bottomRight" state="frozen"/>
      <selection pane="topRight" activeCell="C1" sqref="C1"/>
      <selection pane="bottomLeft" activeCell="A4" sqref="A4"/>
      <selection pane="bottomRight" activeCell="C17" sqref="C17:W17"/>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16384" width="8.85546875" style="83"/>
  </cols>
  <sheetData>
    <row r="1" spans="1:23" x14ac:dyDescent="0.2">
      <c r="Q1" s="86"/>
    </row>
    <row r="2" spans="1:23" s="23" customFormat="1" ht="31.15" customHeight="1" x14ac:dyDescent="0.2">
      <c r="A2" s="293" t="s">
        <v>273</v>
      </c>
      <c r="B2" s="286"/>
      <c r="C2" s="287" t="s">
        <v>1</v>
      </c>
      <c r="D2" s="287"/>
      <c r="E2" s="287"/>
      <c r="F2" s="287"/>
      <c r="G2" s="287"/>
      <c r="H2" s="287"/>
      <c r="I2" s="217"/>
      <c r="J2" s="217"/>
      <c r="K2" s="22"/>
      <c r="L2" s="288" t="s">
        <v>0</v>
      </c>
      <c r="M2" s="289"/>
      <c r="N2" s="289"/>
      <c r="O2" s="289"/>
      <c r="P2" s="290"/>
      <c r="Q2" s="32"/>
      <c r="R2" s="291"/>
      <c r="S2" s="291"/>
      <c r="T2" s="291"/>
      <c r="U2" s="291"/>
      <c r="V2" s="218"/>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219"/>
      <c r="W3" s="28" t="s">
        <v>255</v>
      </c>
    </row>
    <row r="4" spans="1:23" s="86" customFormat="1" ht="60.75" x14ac:dyDescent="0.25">
      <c r="A4" s="69" t="s">
        <v>274</v>
      </c>
      <c r="B4" s="68" t="s">
        <v>585</v>
      </c>
      <c r="C4" s="221" t="s">
        <v>532</v>
      </c>
      <c r="D4" s="221" t="s">
        <v>530</v>
      </c>
      <c r="E4" s="221" t="s">
        <v>531</v>
      </c>
      <c r="F4" s="221" t="s">
        <v>531</v>
      </c>
      <c r="G4" s="133" t="s">
        <v>531</v>
      </c>
      <c r="H4" s="133" t="s">
        <v>531</v>
      </c>
      <c r="I4" s="133" t="s">
        <v>531</v>
      </c>
      <c r="J4" s="133" t="s">
        <v>532</v>
      </c>
      <c r="K4" s="121" t="s">
        <v>532</v>
      </c>
      <c r="L4" s="133" t="s">
        <v>532</v>
      </c>
      <c r="M4" s="133" t="s">
        <v>532</v>
      </c>
      <c r="N4" s="133" t="s">
        <v>532</v>
      </c>
      <c r="O4" s="133" t="s">
        <v>532</v>
      </c>
      <c r="P4" s="121" t="s">
        <v>532</v>
      </c>
      <c r="Q4" s="99"/>
      <c r="R4" s="36" t="str">
        <f>IF(AND($K4="alto", $P4="alto"),"alto","0")</f>
        <v>0</v>
      </c>
      <c r="S4" s="36" t="str">
        <f>IF(OR(AND($K4="alto",$P4="medio"), AND($K4="medio",$P4="alto")),"critico","0")</f>
        <v>0</v>
      </c>
      <c r="T4" s="36" t="str">
        <f>IF(OR(AND($K4="alto",$P4="basso"), AND($K4="medio",$P4="medio"),AND($K4="basso",$P4="alto")),"medio","0")</f>
        <v>medio</v>
      </c>
      <c r="U4" s="36" t="str">
        <f>IF(OR(AND($K4="medio",$P4="basso"), AND($K4="basso",$P4="medio")),"basso","0")</f>
        <v>0</v>
      </c>
      <c r="V4" s="36" t="str">
        <f>IF(AND($K4="basso", $P4="basso"),"minimo","0")</f>
        <v>0</v>
      </c>
      <c r="W4" s="29" t="s">
        <v>259</v>
      </c>
    </row>
    <row r="5" spans="1:23" s="86" customFormat="1" ht="36.75" x14ac:dyDescent="0.25">
      <c r="A5" s="70" t="s">
        <v>275</v>
      </c>
      <c r="B5" s="66" t="s">
        <v>586</v>
      </c>
      <c r="C5" s="221" t="s">
        <v>532</v>
      </c>
      <c r="D5" s="105" t="s">
        <v>530</v>
      </c>
      <c r="E5" s="105" t="s">
        <v>531</v>
      </c>
      <c r="F5" s="105" t="s">
        <v>531</v>
      </c>
      <c r="G5" s="105" t="s">
        <v>531</v>
      </c>
      <c r="H5" s="221" t="s">
        <v>531</v>
      </c>
      <c r="I5" s="105" t="s">
        <v>531</v>
      </c>
      <c r="J5" s="105" t="s">
        <v>532</v>
      </c>
      <c r="K5" s="121" t="s">
        <v>532</v>
      </c>
      <c r="L5" s="105" t="s">
        <v>532</v>
      </c>
      <c r="M5" s="105" t="s">
        <v>532</v>
      </c>
      <c r="N5" s="105" t="s">
        <v>532</v>
      </c>
      <c r="O5" s="105" t="s">
        <v>532</v>
      </c>
      <c r="P5" s="121" t="s">
        <v>532</v>
      </c>
      <c r="Q5" s="99"/>
      <c r="R5" s="36" t="str">
        <f t="shared" ref="R5:R17" si="0">IF(AND($K5="alto", $P5="alto"),"alto","0")</f>
        <v>0</v>
      </c>
      <c r="S5" s="36" t="str">
        <f t="shared" ref="S5:S17" si="1">IF(OR(AND($K5="alto",$P5="medio"), AND($K5="medio",$P5="alto")),"critico","0")</f>
        <v>0</v>
      </c>
      <c r="T5" s="36" t="str">
        <f t="shared" ref="T5:T17" si="2">IF(OR(AND($K5="alto",$P5="basso"), AND($K5="medio",$P5="medio"),AND($K5="basso",$P5="alto")),"medio","0")</f>
        <v>medio</v>
      </c>
      <c r="U5" s="36" t="str">
        <f t="shared" ref="U5:U17" si="3">IF(OR(AND($K5="medio",$P5="basso"), AND($K5="basso",$P5="medio")),"basso","0")</f>
        <v>0</v>
      </c>
      <c r="V5" s="36" t="str">
        <f t="shared" ref="V5:V17" si="4">IF(AND($K5="basso", $P5="basso"),"minimo","0")</f>
        <v>0</v>
      </c>
      <c r="W5" s="29" t="s">
        <v>259</v>
      </c>
    </row>
    <row r="6" spans="1:23" s="86" customFormat="1" ht="24.75" x14ac:dyDescent="0.25">
      <c r="A6" s="70" t="s">
        <v>276</v>
      </c>
      <c r="B6" s="66" t="s">
        <v>587</v>
      </c>
      <c r="C6" s="221" t="s">
        <v>588</v>
      </c>
      <c r="D6" s="105" t="s">
        <v>548</v>
      </c>
      <c r="E6" s="105" t="s">
        <v>532</v>
      </c>
      <c r="F6" s="105" t="s">
        <v>531</v>
      </c>
      <c r="G6" s="105" t="s">
        <v>531</v>
      </c>
      <c r="H6" s="105" t="s">
        <v>531</v>
      </c>
      <c r="I6" s="105" t="s">
        <v>531</v>
      </c>
      <c r="J6" s="105" t="s">
        <v>531</v>
      </c>
      <c r="K6" s="121" t="s">
        <v>531</v>
      </c>
      <c r="L6" s="105" t="s">
        <v>531</v>
      </c>
      <c r="M6" s="105" t="s">
        <v>532</v>
      </c>
      <c r="N6" s="105" t="s">
        <v>532</v>
      </c>
      <c r="O6" s="105" t="s">
        <v>532</v>
      </c>
      <c r="P6" s="121" t="s">
        <v>532</v>
      </c>
      <c r="Q6" s="99"/>
      <c r="R6" s="36" t="str">
        <f t="shared" si="0"/>
        <v>0</v>
      </c>
      <c r="S6" s="36" t="str">
        <f t="shared" si="1"/>
        <v>0</v>
      </c>
      <c r="T6" s="36" t="str">
        <f t="shared" si="2"/>
        <v>0</v>
      </c>
      <c r="U6" s="36" t="str">
        <f t="shared" si="3"/>
        <v>basso</v>
      </c>
      <c r="V6" s="36" t="str">
        <f t="shared" si="4"/>
        <v>0</v>
      </c>
      <c r="W6" s="29" t="s">
        <v>259</v>
      </c>
    </row>
    <row r="7" spans="1:23" ht="24.75" x14ac:dyDescent="0.25">
      <c r="A7" s="70" t="s">
        <v>277</v>
      </c>
      <c r="B7" s="66" t="s">
        <v>589</v>
      </c>
      <c r="C7" s="150" t="s">
        <v>532</v>
      </c>
      <c r="D7" s="104" t="s">
        <v>548</v>
      </c>
      <c r="E7" s="104" t="s">
        <v>532</v>
      </c>
      <c r="F7" s="104" t="s">
        <v>531</v>
      </c>
      <c r="G7" s="104" t="s">
        <v>531</v>
      </c>
      <c r="H7" s="104" t="s">
        <v>531</v>
      </c>
      <c r="I7" s="104" t="s">
        <v>532</v>
      </c>
      <c r="J7" s="104" t="s">
        <v>531</v>
      </c>
      <c r="K7" s="121" t="s">
        <v>531</v>
      </c>
      <c r="L7" s="104" t="s">
        <v>531</v>
      </c>
      <c r="M7" s="104" t="s">
        <v>532</v>
      </c>
      <c r="N7" s="104" t="s">
        <v>532</v>
      </c>
      <c r="O7" s="104" t="s">
        <v>532</v>
      </c>
      <c r="P7" s="121" t="s">
        <v>532</v>
      </c>
      <c r="R7" s="36" t="str">
        <f t="shared" si="0"/>
        <v>0</v>
      </c>
      <c r="S7" s="36" t="str">
        <f t="shared" si="1"/>
        <v>0</v>
      </c>
      <c r="T7" s="36" t="str">
        <f t="shared" si="2"/>
        <v>0</v>
      </c>
      <c r="U7" s="36" t="str">
        <f t="shared" si="3"/>
        <v>basso</v>
      </c>
      <c r="V7" s="36" t="str">
        <f t="shared" si="4"/>
        <v>0</v>
      </c>
      <c r="W7" s="29" t="s">
        <v>135</v>
      </c>
    </row>
    <row r="8" spans="1:23" s="86" customFormat="1" ht="48.75" x14ac:dyDescent="0.25">
      <c r="A8" s="70" t="s">
        <v>278</v>
      </c>
      <c r="B8" s="66" t="s">
        <v>590</v>
      </c>
      <c r="C8" s="221" t="s">
        <v>531</v>
      </c>
      <c r="D8" s="105" t="s">
        <v>548</v>
      </c>
      <c r="E8" s="105" t="s">
        <v>531</v>
      </c>
      <c r="F8" s="105" t="s">
        <v>531</v>
      </c>
      <c r="G8" s="105" t="s">
        <v>531</v>
      </c>
      <c r="H8" s="105" t="s">
        <v>531</v>
      </c>
      <c r="I8" s="105" t="s">
        <v>531</v>
      </c>
      <c r="J8" s="105" t="s">
        <v>531</v>
      </c>
      <c r="K8" s="121" t="s">
        <v>531</v>
      </c>
      <c r="L8" s="105" t="s">
        <v>532</v>
      </c>
      <c r="M8" s="105" t="s">
        <v>531</v>
      </c>
      <c r="N8" s="105" t="s">
        <v>532</v>
      </c>
      <c r="O8" s="105" t="s">
        <v>532</v>
      </c>
      <c r="P8" s="121" t="s">
        <v>532</v>
      </c>
      <c r="Q8" s="99"/>
      <c r="R8" s="36" t="str">
        <f t="shared" si="0"/>
        <v>0</v>
      </c>
      <c r="S8" s="36" t="str">
        <f t="shared" si="1"/>
        <v>0</v>
      </c>
      <c r="T8" s="36" t="str">
        <f t="shared" si="2"/>
        <v>0</v>
      </c>
      <c r="U8" s="36" t="str">
        <f t="shared" si="3"/>
        <v>basso</v>
      </c>
      <c r="V8" s="36" t="str">
        <f t="shared" si="4"/>
        <v>0</v>
      </c>
      <c r="W8" s="29" t="s">
        <v>252</v>
      </c>
    </row>
    <row r="9" spans="1:23" ht="72.75" x14ac:dyDescent="0.25">
      <c r="A9" s="70" t="s">
        <v>355</v>
      </c>
      <c r="B9" s="66" t="s">
        <v>591</v>
      </c>
      <c r="C9" s="221" t="s">
        <v>532</v>
      </c>
      <c r="D9" s="105" t="s">
        <v>530</v>
      </c>
      <c r="E9" s="105" t="s">
        <v>531</v>
      </c>
      <c r="F9" s="105" t="s">
        <v>531</v>
      </c>
      <c r="G9" s="105" t="s">
        <v>531</v>
      </c>
      <c r="H9" s="221" t="s">
        <v>531</v>
      </c>
      <c r="I9" s="105" t="s">
        <v>531</v>
      </c>
      <c r="J9" s="105" t="s">
        <v>532</v>
      </c>
      <c r="K9" s="121" t="s">
        <v>532</v>
      </c>
      <c r="L9" s="105" t="s">
        <v>532</v>
      </c>
      <c r="M9" s="105" t="s">
        <v>532</v>
      </c>
      <c r="N9" s="105" t="s">
        <v>532</v>
      </c>
      <c r="O9" s="105" t="s">
        <v>532</v>
      </c>
      <c r="P9" s="121" t="s">
        <v>532</v>
      </c>
      <c r="R9" s="36" t="str">
        <f t="shared" si="0"/>
        <v>0</v>
      </c>
      <c r="S9" s="36" t="str">
        <f t="shared" si="1"/>
        <v>0</v>
      </c>
      <c r="T9" s="36" t="str">
        <f t="shared" si="2"/>
        <v>medio</v>
      </c>
      <c r="U9" s="36" t="str">
        <f t="shared" si="3"/>
        <v>0</v>
      </c>
      <c r="V9" s="36" t="str">
        <f t="shared" si="4"/>
        <v>0</v>
      </c>
      <c r="W9" s="29" t="s">
        <v>135</v>
      </c>
    </row>
    <row r="10" spans="1:23" ht="138" customHeight="1" x14ac:dyDescent="0.25">
      <c r="A10" s="70" t="s">
        <v>356</v>
      </c>
      <c r="B10" s="222" t="s">
        <v>592</v>
      </c>
      <c r="C10" s="150" t="s">
        <v>531</v>
      </c>
      <c r="D10" s="104" t="s">
        <v>548</v>
      </c>
      <c r="E10" s="104" t="s">
        <v>531</v>
      </c>
      <c r="F10" s="104" t="s">
        <v>531</v>
      </c>
      <c r="G10" s="104" t="s">
        <v>531</v>
      </c>
      <c r="H10" s="104" t="s">
        <v>531</v>
      </c>
      <c r="I10" s="104" t="s">
        <v>531</v>
      </c>
      <c r="J10" s="104" t="s">
        <v>531</v>
      </c>
      <c r="K10" s="121" t="s">
        <v>531</v>
      </c>
      <c r="L10" s="104" t="s">
        <v>531</v>
      </c>
      <c r="M10" s="104" t="s">
        <v>531</v>
      </c>
      <c r="N10" s="104" t="s">
        <v>531</v>
      </c>
      <c r="O10" s="104" t="s">
        <v>531</v>
      </c>
      <c r="P10" s="122" t="s">
        <v>531</v>
      </c>
      <c r="R10" s="36" t="str">
        <f t="shared" si="0"/>
        <v>0</v>
      </c>
      <c r="S10" s="36" t="str">
        <f t="shared" si="1"/>
        <v>0</v>
      </c>
      <c r="T10" s="36" t="str">
        <f t="shared" si="2"/>
        <v>0</v>
      </c>
      <c r="U10" s="36" t="str">
        <f t="shared" si="3"/>
        <v>0</v>
      </c>
      <c r="V10" s="36" t="str">
        <f t="shared" si="4"/>
        <v>minimo</v>
      </c>
      <c r="W10" s="29"/>
    </row>
    <row r="11" spans="1:23" ht="36.75" x14ac:dyDescent="0.25">
      <c r="A11" s="70" t="s">
        <v>357</v>
      </c>
      <c r="B11" s="66" t="s">
        <v>593</v>
      </c>
      <c r="C11" s="150" t="s">
        <v>531</v>
      </c>
      <c r="D11" s="104" t="s">
        <v>532</v>
      </c>
      <c r="E11" s="104" t="s">
        <v>531</v>
      </c>
      <c r="F11" s="104" t="s">
        <v>531</v>
      </c>
      <c r="G11" s="104" t="s">
        <v>531</v>
      </c>
      <c r="H11" s="104" t="s">
        <v>532</v>
      </c>
      <c r="I11" s="104" t="s">
        <v>531</v>
      </c>
      <c r="J11" s="104" t="s">
        <v>531</v>
      </c>
      <c r="K11" s="121" t="s">
        <v>531</v>
      </c>
      <c r="L11" s="104" t="s">
        <v>532</v>
      </c>
      <c r="M11" s="104" t="s">
        <v>532</v>
      </c>
      <c r="N11" s="104" t="s">
        <v>532</v>
      </c>
      <c r="O11" s="104" t="s">
        <v>531</v>
      </c>
      <c r="P11" s="122" t="s">
        <v>532</v>
      </c>
      <c r="R11" s="36" t="str">
        <f t="shared" si="0"/>
        <v>0</v>
      </c>
      <c r="S11" s="36" t="str">
        <f t="shared" si="1"/>
        <v>0</v>
      </c>
      <c r="T11" s="36" t="str">
        <f t="shared" si="2"/>
        <v>0</v>
      </c>
      <c r="U11" s="36" t="str">
        <f t="shared" si="3"/>
        <v>basso</v>
      </c>
      <c r="V11" s="36" t="str">
        <f t="shared" si="4"/>
        <v>0</v>
      </c>
      <c r="W11" s="29" t="s">
        <v>254</v>
      </c>
    </row>
    <row r="12" spans="1:23" ht="36.75" x14ac:dyDescent="0.25">
      <c r="A12" s="70" t="s">
        <v>358</v>
      </c>
      <c r="B12" s="66" t="s">
        <v>594</v>
      </c>
      <c r="C12" s="150" t="s">
        <v>531</v>
      </c>
      <c r="D12" s="104" t="s">
        <v>548</v>
      </c>
      <c r="E12" s="104" t="s">
        <v>531</v>
      </c>
      <c r="F12" s="104" t="s">
        <v>531</v>
      </c>
      <c r="G12" s="104" t="s">
        <v>531</v>
      </c>
      <c r="H12" s="104" t="s">
        <v>531</v>
      </c>
      <c r="I12" s="104" t="s">
        <v>531</v>
      </c>
      <c r="J12" s="104" t="s">
        <v>531</v>
      </c>
      <c r="K12" s="121" t="s">
        <v>531</v>
      </c>
      <c r="L12" s="104" t="s">
        <v>531</v>
      </c>
      <c r="M12" s="104" t="s">
        <v>531</v>
      </c>
      <c r="N12" s="104" t="s">
        <v>531</v>
      </c>
      <c r="O12" s="104" t="s">
        <v>531</v>
      </c>
      <c r="P12" s="122" t="s">
        <v>531</v>
      </c>
      <c r="R12" s="36" t="str">
        <f t="shared" si="0"/>
        <v>0</v>
      </c>
      <c r="S12" s="36" t="str">
        <f t="shared" si="1"/>
        <v>0</v>
      </c>
      <c r="T12" s="36" t="str">
        <f t="shared" si="2"/>
        <v>0</v>
      </c>
      <c r="U12" s="36" t="str">
        <f t="shared" si="3"/>
        <v>0</v>
      </c>
      <c r="V12" s="36" t="str">
        <f t="shared" si="4"/>
        <v>minimo</v>
      </c>
      <c r="W12" s="29"/>
    </row>
    <row r="13" spans="1:23" ht="24.75" x14ac:dyDescent="0.25">
      <c r="A13" s="130" t="s">
        <v>359</v>
      </c>
      <c r="B13" s="216" t="s">
        <v>595</v>
      </c>
      <c r="C13" s="150" t="s">
        <v>532</v>
      </c>
      <c r="D13" s="104" t="s">
        <v>596</v>
      </c>
      <c r="E13" s="104" t="s">
        <v>531</v>
      </c>
      <c r="F13" s="104" t="s">
        <v>531</v>
      </c>
      <c r="G13" s="104" t="s">
        <v>531</v>
      </c>
      <c r="H13" s="104" t="s">
        <v>531</v>
      </c>
      <c r="I13" s="104" t="s">
        <v>531</v>
      </c>
      <c r="J13" s="104" t="s">
        <v>531</v>
      </c>
      <c r="K13" s="121" t="s">
        <v>531</v>
      </c>
      <c r="L13" s="104" t="s">
        <v>531</v>
      </c>
      <c r="M13" s="104" t="s">
        <v>531</v>
      </c>
      <c r="N13" s="104" t="s">
        <v>531</v>
      </c>
      <c r="O13" s="104" t="s">
        <v>531</v>
      </c>
      <c r="P13" s="122" t="s">
        <v>531</v>
      </c>
      <c r="R13" s="36" t="str">
        <f t="shared" si="0"/>
        <v>0</v>
      </c>
      <c r="S13" s="36" t="str">
        <f t="shared" si="1"/>
        <v>0</v>
      </c>
      <c r="T13" s="36" t="str">
        <f t="shared" si="2"/>
        <v>0</v>
      </c>
      <c r="U13" s="36" t="str">
        <f t="shared" si="3"/>
        <v>0</v>
      </c>
      <c r="V13" s="36" t="str">
        <f t="shared" si="4"/>
        <v>minimo</v>
      </c>
      <c r="W13" s="29"/>
    </row>
    <row r="14" spans="1:23" s="86" customFormat="1" ht="60.75" x14ac:dyDescent="0.25">
      <c r="A14" s="133" t="s">
        <v>360</v>
      </c>
      <c r="B14" s="258" t="s">
        <v>597</v>
      </c>
      <c r="C14" s="259" t="s">
        <v>588</v>
      </c>
      <c r="D14" s="85" t="s">
        <v>548</v>
      </c>
      <c r="E14" s="85" t="s">
        <v>531</v>
      </c>
      <c r="F14" s="85" t="s">
        <v>531</v>
      </c>
      <c r="G14" s="85" t="s">
        <v>531</v>
      </c>
      <c r="H14" s="85" t="s">
        <v>531</v>
      </c>
      <c r="I14" s="85" t="s">
        <v>531</v>
      </c>
      <c r="J14" s="85" t="s">
        <v>531</v>
      </c>
      <c r="K14" s="121" t="s">
        <v>531</v>
      </c>
      <c r="L14" s="85" t="s">
        <v>531</v>
      </c>
      <c r="M14" s="85" t="s">
        <v>531</v>
      </c>
      <c r="N14" s="85" t="s">
        <v>531</v>
      </c>
      <c r="O14" s="85" t="s">
        <v>531</v>
      </c>
      <c r="P14" s="122" t="s">
        <v>531</v>
      </c>
      <c r="Q14" s="99"/>
      <c r="R14" s="36" t="str">
        <f t="shared" si="0"/>
        <v>0</v>
      </c>
      <c r="S14" s="36" t="str">
        <f t="shared" si="1"/>
        <v>0</v>
      </c>
      <c r="T14" s="36" t="str">
        <f t="shared" si="2"/>
        <v>0</v>
      </c>
      <c r="U14" s="36" t="str">
        <f t="shared" si="3"/>
        <v>0</v>
      </c>
      <c r="V14" s="36" t="str">
        <f t="shared" si="4"/>
        <v>minimo</v>
      </c>
      <c r="W14" s="29"/>
    </row>
    <row r="15" spans="1:23" s="86" customFormat="1" ht="13.5" x14ac:dyDescent="0.25">
      <c r="A15" s="260" t="s">
        <v>361</v>
      </c>
      <c r="B15" s="86" t="s">
        <v>598</v>
      </c>
      <c r="C15" s="259" t="s">
        <v>531</v>
      </c>
      <c r="D15" s="259" t="s">
        <v>548</v>
      </c>
      <c r="E15" s="259" t="s">
        <v>531</v>
      </c>
      <c r="F15" s="259" t="s">
        <v>531</v>
      </c>
      <c r="G15" s="259" t="s">
        <v>531</v>
      </c>
      <c r="H15" s="259" t="s">
        <v>531</v>
      </c>
      <c r="I15" s="259" t="s">
        <v>531</v>
      </c>
      <c r="J15" s="259" t="s">
        <v>531</v>
      </c>
      <c r="K15" s="121" t="s">
        <v>531</v>
      </c>
      <c r="L15" s="259" t="s">
        <v>531</v>
      </c>
      <c r="M15" s="259" t="s">
        <v>531</v>
      </c>
      <c r="N15" s="259" t="s">
        <v>531</v>
      </c>
      <c r="O15" s="259" t="s">
        <v>531</v>
      </c>
      <c r="P15" s="122" t="s">
        <v>531</v>
      </c>
      <c r="Q15" s="99"/>
      <c r="R15" s="36" t="str">
        <f t="shared" si="0"/>
        <v>0</v>
      </c>
      <c r="S15" s="36" t="str">
        <f t="shared" si="1"/>
        <v>0</v>
      </c>
      <c r="T15" s="36" t="str">
        <f t="shared" si="2"/>
        <v>0</v>
      </c>
      <c r="U15" s="36" t="str">
        <f t="shared" si="3"/>
        <v>0</v>
      </c>
      <c r="V15" s="36" t="str">
        <f t="shared" si="4"/>
        <v>minimo</v>
      </c>
      <c r="W15" s="29"/>
    </row>
    <row r="16" spans="1:23" s="86" customFormat="1" ht="13.5" x14ac:dyDescent="0.25">
      <c r="A16" s="133" t="s">
        <v>362</v>
      </c>
      <c r="B16" s="86" t="s">
        <v>599</v>
      </c>
      <c r="C16" s="85" t="s">
        <v>531</v>
      </c>
      <c r="D16" s="85" t="s">
        <v>532</v>
      </c>
      <c r="E16" s="85" t="s">
        <v>531</v>
      </c>
      <c r="F16" s="85" t="s">
        <v>532</v>
      </c>
      <c r="G16" s="85" t="s">
        <v>531</v>
      </c>
      <c r="H16" s="85" t="s">
        <v>532</v>
      </c>
      <c r="I16" s="85" t="s">
        <v>531</v>
      </c>
      <c r="J16" s="85" t="s">
        <v>531</v>
      </c>
      <c r="K16" s="121" t="s">
        <v>532</v>
      </c>
      <c r="L16" s="85" t="s">
        <v>531</v>
      </c>
      <c r="M16" s="85" t="s">
        <v>532</v>
      </c>
      <c r="N16" s="85" t="s">
        <v>531</v>
      </c>
      <c r="O16" s="85" t="s">
        <v>531</v>
      </c>
      <c r="P16" s="122" t="s">
        <v>531</v>
      </c>
      <c r="Q16" s="99"/>
      <c r="R16" s="36" t="str">
        <f t="shared" si="0"/>
        <v>0</v>
      </c>
      <c r="S16" s="36" t="str">
        <f t="shared" si="1"/>
        <v>0</v>
      </c>
      <c r="T16" s="36" t="str">
        <f t="shared" si="2"/>
        <v>0</v>
      </c>
      <c r="U16" s="36" t="str">
        <f t="shared" si="3"/>
        <v>basso</v>
      </c>
      <c r="V16" s="36" t="str">
        <f t="shared" si="4"/>
        <v>0</v>
      </c>
      <c r="W16" s="29" t="s">
        <v>252</v>
      </c>
    </row>
    <row r="17" spans="1:23" s="86" customFormat="1" ht="48.75" x14ac:dyDescent="0.25">
      <c r="A17" s="70" t="s">
        <v>653</v>
      </c>
      <c r="B17" s="66" t="s">
        <v>648</v>
      </c>
      <c r="C17" s="276" t="s">
        <v>532</v>
      </c>
      <c r="D17" s="276" t="s">
        <v>530</v>
      </c>
      <c r="E17" s="277" t="s">
        <v>531</v>
      </c>
      <c r="F17" s="277" t="s">
        <v>531</v>
      </c>
      <c r="G17" s="277" t="s">
        <v>532</v>
      </c>
      <c r="H17" s="277" t="s">
        <v>531</v>
      </c>
      <c r="I17" s="277" t="s">
        <v>531</v>
      </c>
      <c r="J17" s="277" t="s">
        <v>531</v>
      </c>
      <c r="K17" s="121" t="s">
        <v>530</v>
      </c>
      <c r="L17" s="277" t="s">
        <v>531</v>
      </c>
      <c r="M17" s="277" t="s">
        <v>532</v>
      </c>
      <c r="N17" s="277" t="s">
        <v>531</v>
      </c>
      <c r="O17" s="277" t="s">
        <v>532</v>
      </c>
      <c r="P17" s="122" t="s">
        <v>532</v>
      </c>
      <c r="Q17" s="92" t="s">
        <v>650</v>
      </c>
      <c r="R17" s="36" t="str">
        <f t="shared" si="0"/>
        <v>0</v>
      </c>
      <c r="S17" s="36" t="str">
        <f t="shared" si="1"/>
        <v>critico</v>
      </c>
      <c r="T17" s="36" t="str">
        <f t="shared" si="2"/>
        <v>0</v>
      </c>
      <c r="U17" s="36" t="str">
        <f t="shared" si="3"/>
        <v>0</v>
      </c>
      <c r="V17" s="36" t="str">
        <f t="shared" si="4"/>
        <v>0</v>
      </c>
      <c r="W17" s="29" t="s">
        <v>647</v>
      </c>
    </row>
  </sheetData>
  <mergeCells count="5">
    <mergeCell ref="A2:B2"/>
    <mergeCell ref="C2:H2"/>
    <mergeCell ref="L2:P2"/>
    <mergeCell ref="R2:U2"/>
    <mergeCell ref="R3:U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E2227-4DEB-4CE3-91F9-8A09C25B6013}">
  <dimension ref="A1:W19"/>
  <sheetViews>
    <sheetView topLeftCell="B1" workbookViewId="0">
      <selection activeCell="Z7" sqref="Z7"/>
    </sheetView>
  </sheetViews>
  <sheetFormatPr defaultColWidth="8.85546875" defaultRowHeight="12" x14ac:dyDescent="0.2"/>
  <cols>
    <col min="1" max="1" width="8.140625" style="83" customWidth="1"/>
    <col min="2" max="2" width="22.42578125" style="83" customWidth="1"/>
    <col min="3" max="6" width="12.7109375" style="84" customWidth="1"/>
    <col min="7" max="7" width="17.140625" style="84" customWidth="1"/>
    <col min="8" max="10" width="19.42578125" style="84" customWidth="1"/>
    <col min="11" max="11" width="12.7109375" style="85" customWidth="1"/>
    <col min="12" max="15" width="12.7109375" style="84" customWidth="1"/>
    <col min="16" max="16" width="12.7109375" style="83" customWidth="1"/>
    <col min="17" max="17" width="22.28515625" style="99" customWidth="1"/>
    <col min="18" max="18" width="9.140625" style="87" customWidth="1"/>
    <col min="19" max="22" width="8.85546875" style="87"/>
    <col min="23" max="16384" width="8.85546875" style="83"/>
  </cols>
  <sheetData>
    <row r="1" spans="1:23" x14ac:dyDescent="0.2">
      <c r="Q1" s="86"/>
    </row>
    <row r="2" spans="1:23" s="23" customFormat="1" ht="27" customHeight="1" x14ac:dyDescent="0.2">
      <c r="A2" s="293" t="s">
        <v>200</v>
      </c>
      <c r="B2" s="286"/>
      <c r="C2" s="287" t="s">
        <v>1</v>
      </c>
      <c r="D2" s="287"/>
      <c r="E2" s="287"/>
      <c r="F2" s="287"/>
      <c r="G2" s="287"/>
      <c r="H2" s="287"/>
      <c r="I2" s="80"/>
      <c r="J2" s="80"/>
      <c r="K2" s="22"/>
      <c r="L2" s="288" t="s">
        <v>0</v>
      </c>
      <c r="M2" s="289"/>
      <c r="N2" s="289"/>
      <c r="O2" s="289"/>
      <c r="P2" s="290"/>
      <c r="Q2" s="32"/>
      <c r="R2" s="291"/>
      <c r="S2" s="291"/>
      <c r="T2" s="291"/>
      <c r="U2" s="291"/>
      <c r="V2" s="81"/>
      <c r="W2" s="31"/>
    </row>
    <row r="3" spans="1:23" ht="84" x14ac:dyDescent="0.2">
      <c r="A3" s="58" t="s">
        <v>294</v>
      </c>
      <c r="B3" s="58" t="s">
        <v>162</v>
      </c>
      <c r="C3" s="25" t="s">
        <v>484</v>
      </c>
      <c r="D3" s="25" t="s">
        <v>483</v>
      </c>
      <c r="E3" s="25" t="s">
        <v>482</v>
      </c>
      <c r="F3" s="25" t="s">
        <v>481</v>
      </c>
      <c r="G3" s="25" t="s">
        <v>480</v>
      </c>
      <c r="H3" s="25" t="s">
        <v>479</v>
      </c>
      <c r="I3" s="25" t="s">
        <v>478</v>
      </c>
      <c r="J3" s="25" t="s">
        <v>477</v>
      </c>
      <c r="K3" s="26" t="s">
        <v>474</v>
      </c>
      <c r="L3" s="27" t="s">
        <v>485</v>
      </c>
      <c r="M3" s="27" t="s">
        <v>486</v>
      </c>
      <c r="N3" s="27" t="s">
        <v>487</v>
      </c>
      <c r="O3" s="27" t="s">
        <v>476</v>
      </c>
      <c r="P3" s="26" t="s">
        <v>474</v>
      </c>
      <c r="Q3" s="33" t="s">
        <v>475</v>
      </c>
      <c r="R3" s="292" t="s">
        <v>13</v>
      </c>
      <c r="S3" s="292"/>
      <c r="T3" s="292"/>
      <c r="U3" s="292"/>
      <c r="V3" s="82"/>
      <c r="W3" s="28" t="s">
        <v>255</v>
      </c>
    </row>
    <row r="4" spans="1:23" s="86" customFormat="1" ht="13.5" x14ac:dyDescent="0.25">
      <c r="A4" s="149" t="s">
        <v>208</v>
      </c>
      <c r="B4" s="71" t="s">
        <v>547</v>
      </c>
      <c r="C4" s="105" t="s">
        <v>548</v>
      </c>
      <c r="D4" s="105" t="s">
        <v>548</v>
      </c>
      <c r="E4" s="105" t="s">
        <v>531</v>
      </c>
      <c r="F4" s="105" t="s">
        <v>531</v>
      </c>
      <c r="G4" s="105" t="s">
        <v>531</v>
      </c>
      <c r="H4" s="105" t="s">
        <v>531</v>
      </c>
      <c r="I4" s="105" t="s">
        <v>531</v>
      </c>
      <c r="J4" s="105" t="s">
        <v>531</v>
      </c>
      <c r="K4" s="121" t="s">
        <v>531</v>
      </c>
      <c r="L4" s="105" t="s">
        <v>531</v>
      </c>
      <c r="M4" s="105" t="s">
        <v>531</v>
      </c>
      <c r="N4" s="105" t="s">
        <v>531</v>
      </c>
      <c r="O4" s="105" t="s">
        <v>531</v>
      </c>
      <c r="P4" s="121" t="s">
        <v>531</v>
      </c>
      <c r="Q4" s="148"/>
      <c r="R4" s="36" t="str">
        <f t="shared" ref="R4:R18" si="0">IF(AND($K4="alto", $P4="alto"),"alto","0")</f>
        <v>0</v>
      </c>
      <c r="S4" s="36" t="str">
        <f t="shared" ref="S4:S18" si="1">IF(OR(AND($K4="alto",$P4="medio"), AND($K4="medio",$P4="alto")),"critico","0")</f>
        <v>0</v>
      </c>
      <c r="T4" s="36" t="str">
        <f t="shared" ref="T4:T18" si="2">IF(OR(AND($K4="alto",$P4="basso"), AND($K4="medio",$P4="medio"),AND($K4="basso",$P4="alto")),"medio","0")</f>
        <v>0</v>
      </c>
      <c r="U4" s="36" t="str">
        <f t="shared" ref="U4:U18" si="3">IF(OR(AND($K4="medio",$P4="basso"), AND($K4="basso",$P4="medio")),"basso","0")</f>
        <v>0</v>
      </c>
      <c r="V4" s="36" t="str">
        <f t="shared" ref="V4:V13" si="4">IF(AND($K4="basso", $P4="basso"),"minimo","0")</f>
        <v>minimo</v>
      </c>
      <c r="W4" s="20"/>
    </row>
    <row r="5" spans="1:23" s="86" customFormat="1" ht="67.5" x14ac:dyDescent="0.25">
      <c r="A5" s="149" t="s">
        <v>209</v>
      </c>
      <c r="B5" s="72" t="s">
        <v>549</v>
      </c>
      <c r="C5" s="105" t="s">
        <v>548</v>
      </c>
      <c r="D5" s="105" t="s">
        <v>548</v>
      </c>
      <c r="E5" s="105" t="s">
        <v>531</v>
      </c>
      <c r="F5" s="105" t="s">
        <v>531</v>
      </c>
      <c r="G5" s="105" t="s">
        <v>531</v>
      </c>
      <c r="H5" s="105" t="s">
        <v>531</v>
      </c>
      <c r="I5" s="105" t="s">
        <v>531</v>
      </c>
      <c r="J5" s="105" t="s">
        <v>531</v>
      </c>
      <c r="K5" s="121" t="s">
        <v>531</v>
      </c>
      <c r="L5" s="105" t="s">
        <v>531</v>
      </c>
      <c r="M5" s="105" t="s">
        <v>531</v>
      </c>
      <c r="N5" s="105" t="s">
        <v>531</v>
      </c>
      <c r="O5" s="105" t="s">
        <v>531</v>
      </c>
      <c r="P5" s="121" t="s">
        <v>531</v>
      </c>
      <c r="Q5" s="148"/>
      <c r="R5" s="36"/>
      <c r="S5" s="36"/>
      <c r="T5" s="36"/>
      <c r="U5" s="36"/>
      <c r="V5" s="36" t="str">
        <f t="shared" si="4"/>
        <v>minimo</v>
      </c>
      <c r="W5" s="20"/>
    </row>
    <row r="6" spans="1:23" s="86" customFormat="1" ht="121.5" x14ac:dyDescent="0.25">
      <c r="A6" s="149" t="s">
        <v>210</v>
      </c>
      <c r="B6" s="71" t="s">
        <v>550</v>
      </c>
      <c r="C6" s="105" t="s">
        <v>548</v>
      </c>
      <c r="D6" s="105" t="s">
        <v>548</v>
      </c>
      <c r="E6" s="105" t="s">
        <v>531</v>
      </c>
      <c r="F6" s="105" t="s">
        <v>531</v>
      </c>
      <c r="G6" s="105" t="s">
        <v>531</v>
      </c>
      <c r="H6" s="105" t="s">
        <v>531</v>
      </c>
      <c r="I6" s="105" t="s">
        <v>531</v>
      </c>
      <c r="J6" s="105" t="s">
        <v>531</v>
      </c>
      <c r="K6" s="121" t="s">
        <v>531</v>
      </c>
      <c r="L6" s="105" t="s">
        <v>531</v>
      </c>
      <c r="M6" s="105" t="s">
        <v>531</v>
      </c>
      <c r="N6" s="105" t="s">
        <v>531</v>
      </c>
      <c r="O6" s="105" t="s">
        <v>531</v>
      </c>
      <c r="P6" s="121" t="s">
        <v>531</v>
      </c>
      <c r="Q6" s="148"/>
      <c r="R6" s="36"/>
      <c r="S6" s="36"/>
      <c r="T6" s="36"/>
      <c r="U6" s="36"/>
      <c r="V6" s="36" t="str">
        <f t="shared" si="4"/>
        <v>minimo</v>
      </c>
      <c r="W6" s="20"/>
    </row>
    <row r="7" spans="1:23" s="86" customFormat="1" ht="40.5" x14ac:dyDescent="0.25">
      <c r="A7" s="149" t="s">
        <v>211</v>
      </c>
      <c r="B7" s="72" t="s">
        <v>551</v>
      </c>
      <c r="C7" s="105" t="s">
        <v>548</v>
      </c>
      <c r="D7" s="105" t="s">
        <v>548</v>
      </c>
      <c r="E7" s="105" t="s">
        <v>531</v>
      </c>
      <c r="F7" s="105" t="s">
        <v>531</v>
      </c>
      <c r="G7" s="105" t="s">
        <v>531</v>
      </c>
      <c r="H7" s="105" t="s">
        <v>531</v>
      </c>
      <c r="I7" s="105" t="s">
        <v>531</v>
      </c>
      <c r="J7" s="105" t="s">
        <v>531</v>
      </c>
      <c r="K7" s="121" t="s">
        <v>531</v>
      </c>
      <c r="L7" s="105" t="s">
        <v>531</v>
      </c>
      <c r="M7" s="105" t="s">
        <v>531</v>
      </c>
      <c r="N7" s="105" t="s">
        <v>531</v>
      </c>
      <c r="O7" s="105" t="s">
        <v>531</v>
      </c>
      <c r="P7" s="121" t="s">
        <v>531</v>
      </c>
      <c r="Q7" s="148"/>
      <c r="R7" s="36"/>
      <c r="S7" s="36"/>
      <c r="T7" s="36"/>
      <c r="U7" s="36"/>
      <c r="V7" s="36" t="str">
        <f t="shared" si="4"/>
        <v>minimo</v>
      </c>
      <c r="W7" s="20"/>
    </row>
    <row r="8" spans="1:23" s="86" customFormat="1" ht="67.5" x14ac:dyDescent="0.25">
      <c r="A8" s="149" t="s">
        <v>212</v>
      </c>
      <c r="B8" s="72" t="s">
        <v>552</v>
      </c>
      <c r="C8" s="105" t="s">
        <v>548</v>
      </c>
      <c r="D8" s="105" t="s">
        <v>548</v>
      </c>
      <c r="E8" s="105" t="s">
        <v>531</v>
      </c>
      <c r="F8" s="105" t="s">
        <v>531</v>
      </c>
      <c r="G8" s="105" t="s">
        <v>531</v>
      </c>
      <c r="H8" s="105" t="s">
        <v>531</v>
      </c>
      <c r="I8" s="105" t="s">
        <v>531</v>
      </c>
      <c r="J8" s="105" t="s">
        <v>531</v>
      </c>
      <c r="K8" s="121" t="s">
        <v>531</v>
      </c>
      <c r="L8" s="105" t="s">
        <v>531</v>
      </c>
      <c r="M8" s="105" t="s">
        <v>531</v>
      </c>
      <c r="N8" s="105" t="s">
        <v>531</v>
      </c>
      <c r="O8" s="105" t="s">
        <v>531</v>
      </c>
      <c r="P8" s="121" t="s">
        <v>531</v>
      </c>
      <c r="Q8" s="148"/>
      <c r="R8" s="36"/>
      <c r="S8" s="36"/>
      <c r="T8" s="36"/>
      <c r="U8" s="36"/>
      <c r="V8" s="36" t="str">
        <f t="shared" si="4"/>
        <v>minimo</v>
      </c>
      <c r="W8" s="20"/>
    </row>
    <row r="9" spans="1:23" s="86" customFormat="1" ht="108" x14ac:dyDescent="0.25">
      <c r="A9" s="149" t="s">
        <v>213</v>
      </c>
      <c r="B9" s="71" t="s">
        <v>553</v>
      </c>
      <c r="C9" s="105" t="s">
        <v>548</v>
      </c>
      <c r="D9" s="105" t="s">
        <v>548</v>
      </c>
      <c r="E9" s="105" t="s">
        <v>531</v>
      </c>
      <c r="F9" s="105" t="s">
        <v>531</v>
      </c>
      <c r="G9" s="105" t="s">
        <v>531</v>
      </c>
      <c r="H9" s="105" t="s">
        <v>531</v>
      </c>
      <c r="I9" s="105" t="s">
        <v>531</v>
      </c>
      <c r="J9" s="105" t="s">
        <v>531</v>
      </c>
      <c r="K9" s="121" t="s">
        <v>531</v>
      </c>
      <c r="L9" s="105" t="s">
        <v>531</v>
      </c>
      <c r="M9" s="105" t="s">
        <v>531</v>
      </c>
      <c r="N9" s="105" t="s">
        <v>531</v>
      </c>
      <c r="O9" s="105" t="s">
        <v>531</v>
      </c>
      <c r="P9" s="121" t="s">
        <v>531</v>
      </c>
      <c r="Q9" s="148"/>
      <c r="R9" s="36"/>
      <c r="S9" s="36"/>
      <c r="T9" s="36"/>
      <c r="U9" s="36"/>
      <c r="V9" s="36" t="str">
        <f t="shared" si="4"/>
        <v>minimo</v>
      </c>
      <c r="W9" s="20"/>
    </row>
    <row r="10" spans="1:23" s="86" customFormat="1" ht="40.5" x14ac:dyDescent="0.25">
      <c r="A10" s="149" t="s">
        <v>214</v>
      </c>
      <c r="B10" s="72" t="s">
        <v>206</v>
      </c>
      <c r="C10" s="105" t="s">
        <v>548</v>
      </c>
      <c r="D10" s="105" t="s">
        <v>548</v>
      </c>
      <c r="E10" s="105" t="s">
        <v>531</v>
      </c>
      <c r="F10" s="105" t="s">
        <v>531</v>
      </c>
      <c r="G10" s="105" t="s">
        <v>531</v>
      </c>
      <c r="H10" s="105" t="s">
        <v>531</v>
      </c>
      <c r="I10" s="105" t="s">
        <v>531</v>
      </c>
      <c r="J10" s="105" t="s">
        <v>531</v>
      </c>
      <c r="K10" s="121" t="s">
        <v>531</v>
      </c>
      <c r="L10" s="105" t="s">
        <v>531</v>
      </c>
      <c r="M10" s="105" t="s">
        <v>531</v>
      </c>
      <c r="N10" s="105" t="s">
        <v>531</v>
      </c>
      <c r="O10" s="105" t="s">
        <v>531</v>
      </c>
      <c r="P10" s="121" t="s">
        <v>531</v>
      </c>
      <c r="Q10" s="148"/>
      <c r="R10" s="36"/>
      <c r="S10" s="36"/>
      <c r="T10" s="36"/>
      <c r="U10" s="36"/>
      <c r="V10" s="36" t="str">
        <f t="shared" si="4"/>
        <v>minimo</v>
      </c>
      <c r="W10" s="20"/>
    </row>
    <row r="11" spans="1:23" s="86" customFormat="1" ht="54" x14ac:dyDescent="0.25">
      <c r="A11" s="149" t="s">
        <v>215</v>
      </c>
      <c r="B11" s="72" t="s">
        <v>554</v>
      </c>
      <c r="C11" s="105" t="s">
        <v>548</v>
      </c>
      <c r="D11" s="105" t="s">
        <v>548</v>
      </c>
      <c r="E11" s="105" t="s">
        <v>531</v>
      </c>
      <c r="F11" s="105" t="s">
        <v>531</v>
      </c>
      <c r="G11" s="105" t="s">
        <v>531</v>
      </c>
      <c r="H11" s="105" t="s">
        <v>531</v>
      </c>
      <c r="I11" s="105" t="s">
        <v>531</v>
      </c>
      <c r="J11" s="105" t="s">
        <v>531</v>
      </c>
      <c r="K11" s="121" t="s">
        <v>531</v>
      </c>
      <c r="L11" s="105" t="s">
        <v>531</v>
      </c>
      <c r="M11" s="105" t="s">
        <v>531</v>
      </c>
      <c r="N11" s="105" t="s">
        <v>531</v>
      </c>
      <c r="O11" s="105" t="s">
        <v>531</v>
      </c>
      <c r="P11" s="121" t="s">
        <v>531</v>
      </c>
      <c r="Q11" s="148"/>
      <c r="R11" s="36"/>
      <c r="S11" s="36"/>
      <c r="T11" s="36"/>
      <c r="U11" s="36"/>
      <c r="V11" s="36" t="str">
        <f t="shared" si="4"/>
        <v>minimo</v>
      </c>
      <c r="W11" s="20"/>
    </row>
    <row r="12" spans="1:23" s="86" customFormat="1" ht="67.5" x14ac:dyDescent="0.25">
      <c r="A12" s="149" t="s">
        <v>216</v>
      </c>
      <c r="B12" s="72" t="s">
        <v>555</v>
      </c>
      <c r="C12" s="105" t="s">
        <v>548</v>
      </c>
      <c r="D12" s="105" t="s">
        <v>548</v>
      </c>
      <c r="E12" s="105" t="s">
        <v>531</v>
      </c>
      <c r="F12" s="105" t="s">
        <v>531</v>
      </c>
      <c r="G12" s="105" t="s">
        <v>531</v>
      </c>
      <c r="H12" s="105" t="s">
        <v>531</v>
      </c>
      <c r="I12" s="105" t="s">
        <v>531</v>
      </c>
      <c r="J12" s="105" t="s">
        <v>531</v>
      </c>
      <c r="K12" s="121" t="s">
        <v>531</v>
      </c>
      <c r="L12" s="105" t="s">
        <v>531</v>
      </c>
      <c r="M12" s="105" t="s">
        <v>531</v>
      </c>
      <c r="N12" s="105" t="s">
        <v>531</v>
      </c>
      <c r="O12" s="105" t="s">
        <v>531</v>
      </c>
      <c r="P12" s="121" t="s">
        <v>531</v>
      </c>
      <c r="Q12" s="148"/>
      <c r="R12" s="36"/>
      <c r="S12" s="36"/>
      <c r="T12" s="36"/>
      <c r="U12" s="36"/>
      <c r="V12" s="36" t="str">
        <f t="shared" si="4"/>
        <v>minimo</v>
      </c>
      <c r="W12" s="20"/>
    </row>
    <row r="13" spans="1:23" s="86" customFormat="1" ht="148.5" x14ac:dyDescent="0.25">
      <c r="A13" s="149" t="s">
        <v>217</v>
      </c>
      <c r="B13" s="72" t="s">
        <v>556</v>
      </c>
      <c r="C13" s="105" t="s">
        <v>548</v>
      </c>
      <c r="D13" s="105" t="s">
        <v>548</v>
      </c>
      <c r="E13" s="105" t="s">
        <v>531</v>
      </c>
      <c r="F13" s="105" t="s">
        <v>531</v>
      </c>
      <c r="G13" s="105" t="s">
        <v>531</v>
      </c>
      <c r="H13" s="105" t="s">
        <v>531</v>
      </c>
      <c r="I13" s="105" t="s">
        <v>531</v>
      </c>
      <c r="J13" s="105" t="s">
        <v>531</v>
      </c>
      <c r="K13" s="121" t="s">
        <v>531</v>
      </c>
      <c r="L13" s="105" t="s">
        <v>531</v>
      </c>
      <c r="M13" s="105" t="s">
        <v>531</v>
      </c>
      <c r="N13" s="105" t="s">
        <v>531</v>
      </c>
      <c r="O13" s="105" t="s">
        <v>531</v>
      </c>
      <c r="P13" s="121" t="s">
        <v>531</v>
      </c>
      <c r="Q13" s="148"/>
      <c r="R13" s="36"/>
      <c r="S13" s="36"/>
      <c r="T13" s="36"/>
      <c r="U13" s="36"/>
      <c r="V13" s="36" t="str">
        <f t="shared" si="4"/>
        <v>minimo</v>
      </c>
      <c r="W13" s="20"/>
    </row>
    <row r="14" spans="1:23" s="86" customFormat="1" ht="40.5" x14ac:dyDescent="0.25">
      <c r="A14" s="149" t="s">
        <v>218</v>
      </c>
      <c r="B14" s="72" t="s">
        <v>557</v>
      </c>
      <c r="C14" s="105" t="s">
        <v>548</v>
      </c>
      <c r="D14" s="105" t="s">
        <v>548</v>
      </c>
      <c r="E14" s="105" t="s">
        <v>531</v>
      </c>
      <c r="F14" s="105" t="s">
        <v>531</v>
      </c>
      <c r="G14" s="105" t="s">
        <v>531</v>
      </c>
      <c r="H14" s="105" t="s">
        <v>531</v>
      </c>
      <c r="I14" s="105" t="s">
        <v>531</v>
      </c>
      <c r="J14" s="105" t="s">
        <v>531</v>
      </c>
      <c r="K14" s="121" t="s">
        <v>531</v>
      </c>
      <c r="L14" s="105" t="s">
        <v>531</v>
      </c>
      <c r="M14" s="105" t="s">
        <v>531</v>
      </c>
      <c r="N14" s="105" t="s">
        <v>531</v>
      </c>
      <c r="O14" s="105" t="s">
        <v>531</v>
      </c>
      <c r="P14" s="121" t="s">
        <v>531</v>
      </c>
      <c r="Q14" s="148"/>
      <c r="R14" s="36"/>
      <c r="S14" s="36"/>
      <c r="T14" s="36"/>
      <c r="U14" s="36"/>
      <c r="V14" s="36"/>
      <c r="W14" s="20"/>
    </row>
    <row r="15" spans="1:23" ht="40.5" x14ac:dyDescent="0.25">
      <c r="A15" s="149" t="s">
        <v>219</v>
      </c>
      <c r="B15" s="71" t="s">
        <v>558</v>
      </c>
      <c r="C15" s="150" t="s">
        <v>548</v>
      </c>
      <c r="D15" s="104" t="s">
        <v>548</v>
      </c>
      <c r="E15" s="104" t="s">
        <v>531</v>
      </c>
      <c r="F15" s="104" t="s">
        <v>531</v>
      </c>
      <c r="G15" s="104" t="s">
        <v>531</v>
      </c>
      <c r="H15" s="104" t="s">
        <v>531</v>
      </c>
      <c r="I15" s="104" t="s">
        <v>531</v>
      </c>
      <c r="J15" s="104" t="s">
        <v>531</v>
      </c>
      <c r="K15" s="121" t="s">
        <v>531</v>
      </c>
      <c r="L15" s="104" t="s">
        <v>531</v>
      </c>
      <c r="M15" s="104" t="s">
        <v>531</v>
      </c>
      <c r="N15" s="104" t="s">
        <v>531</v>
      </c>
      <c r="O15" s="104" t="s">
        <v>531</v>
      </c>
      <c r="P15" s="122" t="s">
        <v>531</v>
      </c>
      <c r="R15" s="36" t="str">
        <f t="shared" si="0"/>
        <v>0</v>
      </c>
      <c r="S15" s="36" t="str">
        <f t="shared" si="1"/>
        <v>0</v>
      </c>
      <c r="T15" s="36" t="str">
        <f t="shared" si="2"/>
        <v>0</v>
      </c>
      <c r="U15" s="36" t="str">
        <f t="shared" si="3"/>
        <v>0</v>
      </c>
      <c r="V15" s="36" t="str">
        <f t="shared" ref="V15:V18" si="5">IF(AND($K15="basso", $P15="basso"),"minimo","0")</f>
        <v>minimo</v>
      </c>
      <c r="W15" s="20"/>
    </row>
    <row r="16" spans="1:23" ht="81" x14ac:dyDescent="0.25">
      <c r="A16" s="149" t="s">
        <v>220</v>
      </c>
      <c r="B16" s="72" t="s">
        <v>207</v>
      </c>
      <c r="C16" s="150" t="s">
        <v>548</v>
      </c>
      <c r="D16" s="104" t="s">
        <v>548</v>
      </c>
      <c r="E16" s="104" t="s">
        <v>531</v>
      </c>
      <c r="F16" s="104" t="s">
        <v>531</v>
      </c>
      <c r="G16" s="104" t="s">
        <v>531</v>
      </c>
      <c r="H16" s="104" t="s">
        <v>531</v>
      </c>
      <c r="I16" s="104" t="s">
        <v>531</v>
      </c>
      <c r="J16" s="104" t="s">
        <v>531</v>
      </c>
      <c r="K16" s="121" t="s">
        <v>531</v>
      </c>
      <c r="L16" s="104" t="s">
        <v>531</v>
      </c>
      <c r="M16" s="104" t="s">
        <v>531</v>
      </c>
      <c r="N16" s="104" t="s">
        <v>531</v>
      </c>
      <c r="O16" s="104" t="s">
        <v>531</v>
      </c>
      <c r="P16" s="122" t="s">
        <v>531</v>
      </c>
      <c r="R16" s="36" t="str">
        <f t="shared" si="0"/>
        <v>0</v>
      </c>
      <c r="S16" s="36" t="str">
        <f t="shared" si="1"/>
        <v>0</v>
      </c>
      <c r="T16" s="36" t="str">
        <f t="shared" si="2"/>
        <v>0</v>
      </c>
      <c r="U16" s="36" t="str">
        <f t="shared" si="3"/>
        <v>0</v>
      </c>
      <c r="V16" s="36" t="str">
        <f t="shared" si="5"/>
        <v>minimo</v>
      </c>
      <c r="W16" s="20"/>
    </row>
    <row r="17" spans="1:23" ht="40.5" x14ac:dyDescent="0.25">
      <c r="A17" s="149" t="s">
        <v>221</v>
      </c>
      <c r="B17" s="72" t="s">
        <v>559</v>
      </c>
      <c r="C17" s="150" t="s">
        <v>548</v>
      </c>
      <c r="D17" s="104" t="s">
        <v>548</v>
      </c>
      <c r="E17" s="104" t="s">
        <v>531</v>
      </c>
      <c r="F17" s="104" t="s">
        <v>531</v>
      </c>
      <c r="G17" s="104" t="s">
        <v>531</v>
      </c>
      <c r="H17" s="104" t="s">
        <v>531</v>
      </c>
      <c r="I17" s="104" t="s">
        <v>531</v>
      </c>
      <c r="J17" s="104" t="s">
        <v>531</v>
      </c>
      <c r="K17" s="121" t="s">
        <v>531</v>
      </c>
      <c r="L17" s="104" t="s">
        <v>531</v>
      </c>
      <c r="M17" s="104" t="s">
        <v>531</v>
      </c>
      <c r="N17" s="104" t="s">
        <v>531</v>
      </c>
      <c r="O17" s="104" t="s">
        <v>531</v>
      </c>
      <c r="P17" s="122" t="s">
        <v>531</v>
      </c>
      <c r="R17" s="36"/>
      <c r="S17" s="36"/>
      <c r="T17" s="36"/>
      <c r="U17" s="36"/>
      <c r="V17" s="36" t="str">
        <f t="shared" si="5"/>
        <v>minimo</v>
      </c>
      <c r="W17" s="20"/>
    </row>
    <row r="18" spans="1:23" ht="27" x14ac:dyDescent="0.25">
      <c r="A18" s="149" t="s">
        <v>222</v>
      </c>
      <c r="B18" s="72" t="s">
        <v>560</v>
      </c>
      <c r="C18" s="150" t="s">
        <v>548</v>
      </c>
      <c r="D18" s="104" t="s">
        <v>548</v>
      </c>
      <c r="E18" s="104" t="s">
        <v>531</v>
      </c>
      <c r="F18" s="104" t="s">
        <v>531</v>
      </c>
      <c r="G18" s="104" t="s">
        <v>531</v>
      </c>
      <c r="H18" s="104" t="s">
        <v>531</v>
      </c>
      <c r="I18" s="104" t="s">
        <v>531</v>
      </c>
      <c r="J18" s="104" t="s">
        <v>531</v>
      </c>
      <c r="K18" s="121" t="s">
        <v>531</v>
      </c>
      <c r="L18" s="104" t="s">
        <v>531</v>
      </c>
      <c r="M18" s="104" t="s">
        <v>531</v>
      </c>
      <c r="N18" s="104" t="s">
        <v>531</v>
      </c>
      <c r="O18" s="104" t="s">
        <v>531</v>
      </c>
      <c r="P18" s="122" t="s">
        <v>531</v>
      </c>
      <c r="R18" s="36" t="str">
        <f t="shared" si="0"/>
        <v>0</v>
      </c>
      <c r="S18" s="36" t="str">
        <f t="shared" si="1"/>
        <v>0</v>
      </c>
      <c r="T18" s="36" t="str">
        <f t="shared" si="2"/>
        <v>0</v>
      </c>
      <c r="U18" s="36" t="str">
        <f t="shared" si="3"/>
        <v>0</v>
      </c>
      <c r="V18" s="36" t="str">
        <f t="shared" si="5"/>
        <v>minimo</v>
      </c>
      <c r="W18" s="20"/>
    </row>
    <row r="19" spans="1:23" ht="13.5" x14ac:dyDescent="0.2">
      <c r="A19" s="101"/>
      <c r="B19" s="72"/>
    </row>
  </sheetData>
  <mergeCells count="5">
    <mergeCell ref="A2:B2"/>
    <mergeCell ref="C2:H2"/>
    <mergeCell ref="L2:P2"/>
    <mergeCell ref="R2:U2"/>
    <mergeCell ref="R3:U3"/>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3</vt:i4>
      </vt:variant>
    </vt:vector>
  </HeadingPairs>
  <TitlesOfParts>
    <vt:vector size="20" baseType="lpstr">
      <vt:lpstr>Indice RISCHI</vt:lpstr>
      <vt:lpstr>DEMANIO</vt:lpstr>
      <vt:lpstr>CONTRATTI-ECONOMATO</vt:lpstr>
      <vt:lpstr>DIREZIONE PORTI</vt:lpstr>
      <vt:lpstr>AVVOCATURA</vt:lpstr>
      <vt:lpstr>BILANCIO </vt:lpstr>
      <vt:lpstr> SISTEMI INFORMATIVI </vt:lpstr>
      <vt:lpstr>RISORSE UMANE_</vt:lpstr>
      <vt:lpstr>COORDINAMENTO</vt:lpstr>
      <vt:lpstr>GRANDI PROG. - MANUT.</vt:lpstr>
      <vt:lpstr>COMUNICAZIONE</vt:lpstr>
      <vt:lpstr>PROMOZIONE </vt:lpstr>
      <vt:lpstr>STUDI </vt:lpstr>
      <vt:lpstr>SECURITY-AUTISTI</vt:lpstr>
      <vt:lpstr>CONTROLLO DI GESTIONE </vt:lpstr>
      <vt:lpstr>Pianificazione e Programmaz</vt:lpstr>
      <vt:lpstr>RECUPERO CREDITI </vt:lpstr>
      <vt:lpstr>'CONTROLLO DI GESTIONE '!Area_stampa</vt:lpstr>
      <vt:lpstr>'Indice RISCHI'!Area_stampa</vt:lpstr>
      <vt:lpstr>'RECUPERO CREDITI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Taliento</dc:creator>
  <cp:lastModifiedBy>Faustina Perna</cp:lastModifiedBy>
  <cp:lastPrinted>2021-10-26T11:16:46Z</cp:lastPrinted>
  <dcterms:created xsi:type="dcterms:W3CDTF">2015-12-10T10:23:57Z</dcterms:created>
  <dcterms:modified xsi:type="dcterms:W3CDTF">2022-01-14T09:59:04Z</dcterms:modified>
</cp:coreProperties>
</file>