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23256" windowHeight="11832"/>
  </bookViews>
  <sheets>
    <sheet name="Dipendenti" sheetId="2" r:id="rId1"/>
  </sheets>
  <definedNames>
    <definedName name="_xlnm._FilterDatabase" localSheetId="0" hidden="1">Dipendenti!$B$6:$L$81</definedName>
    <definedName name="_xlnm.Print_Area" localSheetId="0">Dipendenti!$A$1:$J$84</definedName>
    <definedName name="_xlnm.Print_Titles" localSheetId="0">Dipendenti!$6:$6</definedName>
  </definedNames>
  <calcPr calcId="145621"/>
</workbook>
</file>

<file path=xl/calcChain.xml><?xml version="1.0" encoding="utf-8"?>
<calcChain xmlns="http://schemas.openxmlformats.org/spreadsheetml/2006/main">
  <c r="F80" i="2" l="1"/>
  <c r="F78" i="2"/>
  <c r="F77" i="2"/>
  <c r="F73" i="2"/>
  <c r="F72" i="2"/>
  <c r="F65" i="2"/>
  <c r="F64" i="2"/>
  <c r="F61" i="2"/>
  <c r="F60" i="2"/>
  <c r="F58" i="2"/>
  <c r="F54" i="2"/>
  <c r="F53" i="2"/>
  <c r="F41" i="2"/>
  <c r="F37" i="2"/>
  <c r="F22" i="2"/>
  <c r="F18" i="2"/>
  <c r="F9" i="2"/>
  <c r="F8" i="2"/>
  <c r="F76" i="2" l="1"/>
  <c r="F74" i="2"/>
  <c r="F71" i="2"/>
  <c r="F69" i="2"/>
  <c r="F59" i="2"/>
  <c r="F55" i="2"/>
  <c r="F50" i="2"/>
  <c r="F48" i="2"/>
  <c r="F47" i="2"/>
  <c r="F46" i="2"/>
  <c r="F44" i="2"/>
  <c r="F34" i="2"/>
  <c r="F32" i="2"/>
  <c r="F26" i="2"/>
  <c r="F19" i="2"/>
  <c r="F14" i="2"/>
  <c r="F57" i="2"/>
  <c r="F56" i="2"/>
  <c r="F43" i="2"/>
  <c r="F15" i="2"/>
  <c r="F13" i="2"/>
  <c r="F70" i="2"/>
  <c r="F66" i="2"/>
  <c r="F52" i="2"/>
  <c r="F51" i="2"/>
  <c r="F49" i="2"/>
  <c r="F40" i="2"/>
  <c r="F24" i="2"/>
  <c r="F16" i="2"/>
  <c r="F12" i="2"/>
  <c r="F11" i="2"/>
  <c r="F79" i="2"/>
  <c r="F75" i="2"/>
  <c r="F68" i="2"/>
  <c r="F67" i="2"/>
  <c r="F63" i="2"/>
  <c r="F62" i="2"/>
  <c r="F45" i="2"/>
  <c r="F42" i="2"/>
  <c r="F39" i="2"/>
  <c r="F38" i="2"/>
  <c r="F36" i="2"/>
  <c r="F35" i="2"/>
  <c r="F33" i="2"/>
  <c r="F31" i="2"/>
  <c r="F30" i="2"/>
  <c r="F29" i="2"/>
  <c r="F28" i="2"/>
  <c r="F27" i="2"/>
  <c r="F25" i="2"/>
  <c r="F23" i="2"/>
  <c r="F21" i="2"/>
  <c r="F17" i="2"/>
  <c r="F10" i="2"/>
  <c r="F7" i="2"/>
  <c r="F81" i="2" l="1"/>
</calcChain>
</file>

<file path=xl/sharedStrings.xml><?xml version="1.0" encoding="utf-8"?>
<sst xmlns="http://schemas.openxmlformats.org/spreadsheetml/2006/main" count="550" uniqueCount="156">
  <si>
    <t>Periodo</t>
  </si>
  <si>
    <t>Cognome</t>
  </si>
  <si>
    <t>Nome</t>
  </si>
  <si>
    <t>ADINOLFI</t>
  </si>
  <si>
    <t>ADRIANO</t>
  </si>
  <si>
    <t>I</t>
  </si>
  <si>
    <t>AIELLO</t>
  </si>
  <si>
    <t>GIOVANNI</t>
  </si>
  <si>
    <t>AMBROSIO</t>
  </si>
  <si>
    <t>VALENTINA</t>
  </si>
  <si>
    <t>AMITRANO</t>
  </si>
  <si>
    <t>GIANFELICE</t>
  </si>
  <si>
    <t>ANDRONE</t>
  </si>
  <si>
    <t>VINCENZO</t>
  </si>
  <si>
    <t>ANGELONI</t>
  </si>
  <si>
    <t>ASCIONE</t>
  </si>
  <si>
    <t>CIRO</t>
  </si>
  <si>
    <t>AUTERI</t>
  </si>
  <si>
    <t>ANTONIO</t>
  </si>
  <si>
    <t>BRACCI LAUDIERO</t>
  </si>
  <si>
    <t>ALBERTO</t>
  </si>
  <si>
    <t>BRUGNONE</t>
  </si>
  <si>
    <t>VALERIA</t>
  </si>
  <si>
    <t>CAMMINO</t>
  </si>
  <si>
    <t>GENNARO</t>
  </si>
  <si>
    <t>CAMPAGNANO</t>
  </si>
  <si>
    <t>GIUSEPPE</t>
  </si>
  <si>
    <t>PASQUALE</t>
  </si>
  <si>
    <t>CASOLLA</t>
  </si>
  <si>
    <t>BARBARA</t>
  </si>
  <si>
    <t>CAVALLO</t>
  </si>
  <si>
    <t>FORTUNATO</t>
  </si>
  <si>
    <t>CICCARELLI</t>
  </si>
  <si>
    <t>DOMENICO</t>
  </si>
  <si>
    <t>CIMETTA</t>
  </si>
  <si>
    <t>VINCENZA</t>
  </si>
  <si>
    <t>CIOFFI</t>
  </si>
  <si>
    <t>ANGELO</t>
  </si>
  <si>
    <t>CONVERTINO</t>
  </si>
  <si>
    <t>VITA</t>
  </si>
  <si>
    <t>CORRADINO</t>
  </si>
  <si>
    <t>FIORINDA</t>
  </si>
  <si>
    <t>CUCCINIELLO</t>
  </si>
  <si>
    <t>ANNALISA</t>
  </si>
  <si>
    <t>CUSITORE</t>
  </si>
  <si>
    <t>RENATO</t>
  </si>
  <si>
    <t>D'AVINO</t>
  </si>
  <si>
    <t>DE BLASIO</t>
  </si>
  <si>
    <t>ERASMO</t>
  </si>
  <si>
    <t>DE LUCA</t>
  </si>
  <si>
    <t>CARMELA</t>
  </si>
  <si>
    <t>DE LUCA BOSSA</t>
  </si>
  <si>
    <t>SALVATORE</t>
  </si>
  <si>
    <t>DE MATO</t>
  </si>
  <si>
    <t>FRANCESCO</t>
  </si>
  <si>
    <t>DI BENEDETTO</t>
  </si>
  <si>
    <t>BIAGINA CARMELA</t>
  </si>
  <si>
    <t>DI FIORE</t>
  </si>
  <si>
    <t>DI MARCO</t>
  </si>
  <si>
    <t>ESPOSITO</t>
  </si>
  <si>
    <t>GIANLUCA</t>
  </si>
  <si>
    <t>FERRARO</t>
  </si>
  <si>
    <t>MARIO</t>
  </si>
  <si>
    <t>FIORE</t>
  </si>
  <si>
    <t>EMANUELA</t>
  </si>
  <si>
    <t>FIORILLO</t>
  </si>
  <si>
    <t>GARGIULO</t>
  </si>
  <si>
    <t>MARISTELLA</t>
  </si>
  <si>
    <t>GOTTI</t>
  </si>
  <si>
    <t>ROSARIO</t>
  </si>
  <si>
    <t>IANDOLO</t>
  </si>
  <si>
    <t>ROSSELLA</t>
  </si>
  <si>
    <t>IANNONE</t>
  </si>
  <si>
    <t>IOSSA</t>
  </si>
  <si>
    <t>MARIA IRENE</t>
  </si>
  <si>
    <t>LANGELLA</t>
  </si>
  <si>
    <t>LATTARO</t>
  </si>
  <si>
    <t>ROBERTA</t>
  </si>
  <si>
    <t>LEONETTI</t>
  </si>
  <si>
    <t>EMILIA MARIA</t>
  </si>
  <si>
    <t>LIGUORI</t>
  </si>
  <si>
    <t>LO PRESTI</t>
  </si>
  <si>
    <t>MELLUSO</t>
  </si>
  <si>
    <t>MIGLIACCIO</t>
  </si>
  <si>
    <t>LUIGI</t>
  </si>
  <si>
    <t>MONTANARO</t>
  </si>
  <si>
    <t>MORIELLO</t>
  </si>
  <si>
    <t>NELE</t>
  </si>
  <si>
    <t>UBALDO</t>
  </si>
  <si>
    <t>PALMISANO</t>
  </si>
  <si>
    <t>ROSA</t>
  </si>
  <si>
    <t>PAPA</t>
  </si>
  <si>
    <t>CARLA</t>
  </si>
  <si>
    <t>PERNA</t>
  </si>
  <si>
    <t>FAUSTINA</t>
  </si>
  <si>
    <t>PETRONE</t>
  </si>
  <si>
    <t>ANNAMARIA</t>
  </si>
  <si>
    <t>PISANI</t>
  </si>
  <si>
    <t>POMPEO</t>
  </si>
  <si>
    <t>DIEGO</t>
  </si>
  <si>
    <t>RODRIGUEZ</t>
  </si>
  <si>
    <t>ROSSI</t>
  </si>
  <si>
    <t>UMBERTO</t>
  </si>
  <si>
    <t>SARA</t>
  </si>
  <si>
    <t>DIEGO TIBERIO</t>
  </si>
  <si>
    <t>SCATOLA</t>
  </si>
  <si>
    <t>VITTORIA</t>
  </si>
  <si>
    <t>SENA</t>
  </si>
  <si>
    <t>LUCIANO</t>
  </si>
  <si>
    <t>SILVESTRI</t>
  </si>
  <si>
    <t>RITA</t>
  </si>
  <si>
    <t>SOMMA</t>
  </si>
  <si>
    <t>SORTINI</t>
  </si>
  <si>
    <t>ROMINA</t>
  </si>
  <si>
    <t>STARACE</t>
  </si>
  <si>
    <t>GABRIELE</t>
  </si>
  <si>
    <t>TALIENTO</t>
  </si>
  <si>
    <t>MARINA</t>
  </si>
  <si>
    <t>TAMBURRO</t>
  </si>
  <si>
    <t>TRANCHINO</t>
  </si>
  <si>
    <t>CRISTINA</t>
  </si>
  <si>
    <t>TRITO</t>
  </si>
  <si>
    <t>LORENZO</t>
  </si>
  <si>
    <t>ROSARIA</t>
  </si>
  <si>
    <t>VALIANTE</t>
  </si>
  <si>
    <t>MARIA TERESA</t>
  </si>
  <si>
    <t>VERDICCHIO</t>
  </si>
  <si>
    <t>ALFONSINA</t>
  </si>
  <si>
    <t>ZAMBARDINO</t>
  </si>
  <si>
    <t>ZEFILIPPO</t>
  </si>
  <si>
    <t>ZURLO</t>
  </si>
  <si>
    <t>Liv.</t>
  </si>
  <si>
    <t>II</t>
  </si>
  <si>
    <t>III</t>
  </si>
  <si>
    <t>IV</t>
  </si>
  <si>
    <t>Cod. Dip.</t>
  </si>
  <si>
    <t>Importo Premio</t>
  </si>
  <si>
    <t>TOTALE PREMIO</t>
  </si>
  <si>
    <t>Importo Premio 2015</t>
  </si>
  <si>
    <t>CATELLO</t>
  </si>
  <si>
    <r>
      <t xml:space="preserve">Da: </t>
    </r>
    <r>
      <rPr>
        <sz val="11"/>
        <color theme="1"/>
        <rFont val="Calibri"/>
        <family val="2"/>
        <scheme val="minor"/>
      </rPr>
      <t>1 - 2017 </t>
    </r>
    <r>
      <rPr>
        <b/>
        <sz val="11"/>
        <color theme="1"/>
        <rFont val="Calibri"/>
        <family val="2"/>
        <scheme val="minor"/>
      </rPr>
      <t>A:</t>
    </r>
    <r>
      <rPr>
        <sz val="11"/>
        <color theme="1"/>
        <rFont val="Calibri"/>
        <family val="2"/>
        <scheme val="minor"/>
      </rPr>
      <t> 12 - 2017</t>
    </r>
  </si>
  <si>
    <t>PREMIO DI PRODUZIONE</t>
  </si>
  <si>
    <t>P.R.O.</t>
  </si>
  <si>
    <t>Descr.</t>
  </si>
  <si>
    <t>Licenz.</t>
  </si>
  <si>
    <t>Ass.ne</t>
  </si>
  <si>
    <t>Premio erogato</t>
  </si>
  <si>
    <t>%</t>
  </si>
  <si>
    <t>Qb</t>
  </si>
  <si>
    <t>Qa</t>
  </si>
  <si>
    <t>Note</t>
  </si>
  <si>
    <t>*</t>
  </si>
  <si>
    <t>**</t>
  </si>
  <si>
    <t>494.887,01</t>
  </si>
  <si>
    <t>397.710,87</t>
  </si>
  <si>
    <t>omissis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</si>
</sst>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0" fillId="0" borderId="0" xfId="0" applyFill="1" applyBorder="1"/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/>
    <xf numFmtId="4" fontId="0" fillId="0" borderId="11" xfId="0" applyNumberFormat="1" applyFill="1" applyBorder="1" applyAlignment="1">
      <alignment horizontal="right" wrapText="1"/>
    </xf>
    <xf numFmtId="0" fontId="0" fillId="0" borderId="13" xfId="0" applyFill="1" applyBorder="1"/>
    <xf numFmtId="0" fontId="0" fillId="0" borderId="14" xfId="0" applyFill="1" applyBorder="1" applyAlignment="1">
      <alignment vertical="top"/>
    </xf>
    <xf numFmtId="0" fontId="0" fillId="0" borderId="19" xfId="0" applyFill="1" applyBorder="1"/>
    <xf numFmtId="14" fontId="0" fillId="0" borderId="13" xfId="0" applyNumberFormat="1" applyFill="1" applyBorder="1"/>
    <xf numFmtId="0" fontId="0" fillId="0" borderId="0" xfId="0" applyFill="1" applyAlignment="1">
      <alignment horizontal="center"/>
    </xf>
    <xf numFmtId="14" fontId="0" fillId="0" borderId="19" xfId="0" applyNumberFormat="1" applyFill="1" applyBorder="1"/>
    <xf numFmtId="0" fontId="18" fillId="0" borderId="13" xfId="0" applyFont="1" applyFill="1" applyBorder="1" applyAlignment="1">
      <alignment horizontal="center" wrapText="1"/>
    </xf>
    <xf numFmtId="0" fontId="18" fillId="0" borderId="10" xfId="0" applyFont="1" applyFill="1" applyBorder="1"/>
    <xf numFmtId="4" fontId="18" fillId="0" borderId="11" xfId="0" applyNumberFormat="1" applyFont="1" applyFill="1" applyBorder="1" applyAlignment="1">
      <alignment horizontal="right" wrapText="1"/>
    </xf>
    <xf numFmtId="0" fontId="0" fillId="0" borderId="18" xfId="0" applyFill="1" applyBorder="1"/>
    <xf numFmtId="0" fontId="0" fillId="0" borderId="0" xfId="0" applyFill="1" applyBorder="1" applyAlignment="1">
      <alignment vertical="top"/>
    </xf>
    <xf numFmtId="43" fontId="0" fillId="0" borderId="18" xfId="42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43" fontId="19" fillId="0" borderId="15" xfId="42" applyFont="1" applyFill="1" applyBorder="1" applyAlignment="1">
      <alignment horizontal="center"/>
    </xf>
    <xf numFmtId="43" fontId="19" fillId="0" borderId="15" xfId="42" applyNumberFormat="1" applyFont="1" applyFill="1" applyBorder="1" applyAlignment="1">
      <alignment horizontal="center"/>
    </xf>
    <xf numFmtId="43" fontId="0" fillId="0" borderId="0" xfId="0" applyNumberFormat="1" applyFill="1"/>
    <xf numFmtId="43" fontId="16" fillId="0" borderId="14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49" fontId="0" fillId="0" borderId="15" xfId="42" applyNumberFormat="1" applyFont="1" applyFill="1" applyBorder="1"/>
    <xf numFmtId="49" fontId="0" fillId="0" borderId="15" xfId="0" applyNumberFormat="1" applyFill="1" applyBorder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tabSelected="1" topLeftCell="B76" workbookViewId="0">
      <selection activeCell="P16" sqref="P16"/>
    </sheetView>
  </sheetViews>
  <sheetFormatPr defaultColWidth="9.109375" defaultRowHeight="14.4" x14ac:dyDescent="0.3"/>
  <cols>
    <col min="1" max="1" width="5" style="1" hidden="1" customWidth="1"/>
    <col min="2" max="2" width="16.88671875" style="1" bestFit="1" customWidth="1"/>
    <col min="3" max="3" width="18.109375" style="1" customWidth="1"/>
    <col min="4" max="4" width="4.88671875" style="1" customWidth="1"/>
    <col min="5" max="5" width="6.5546875" style="1" customWidth="1"/>
    <col min="6" max="6" width="10.109375" style="1" hidden="1" customWidth="1"/>
    <col min="7" max="7" width="11.5546875" style="1" bestFit="1" customWidth="1"/>
    <col min="8" max="8" width="9.5546875" style="1" customWidth="1"/>
    <col min="9" max="9" width="12.44140625" style="25" customWidth="1"/>
    <col min="10" max="10" width="7" style="14" customWidth="1"/>
    <col min="11" max="11" width="11.6640625" style="1" customWidth="1"/>
    <col min="12" max="12" width="10.6640625" style="1" customWidth="1"/>
    <col min="13" max="16384" width="9.109375" style="1"/>
  </cols>
  <sheetData>
    <row r="1" spans="1:12" ht="15" customHeight="1" x14ac:dyDescent="0.25">
      <c r="A1" s="34" t="s">
        <v>141</v>
      </c>
      <c r="B1" s="35"/>
      <c r="C1" s="36"/>
    </row>
    <row r="2" spans="1:12" ht="15" x14ac:dyDescent="0.25">
      <c r="A2" s="37" t="s">
        <v>0</v>
      </c>
      <c r="B2" s="38"/>
      <c r="C2" s="39"/>
    </row>
    <row r="3" spans="1:12" x14ac:dyDescent="0.3">
      <c r="A3" s="40" t="s">
        <v>140</v>
      </c>
      <c r="B3" s="41"/>
      <c r="C3" s="42"/>
    </row>
    <row r="4" spans="1:12" ht="15" x14ac:dyDescent="0.25">
      <c r="A4" s="34"/>
      <c r="B4" s="35"/>
      <c r="C4" s="43"/>
      <c r="D4" s="2"/>
      <c r="E4" s="2"/>
    </row>
    <row r="5" spans="1:12" ht="15" x14ac:dyDescent="0.25">
      <c r="A5" s="31"/>
      <c r="B5" s="32"/>
      <c r="C5" s="32"/>
      <c r="D5" s="33"/>
      <c r="E5" s="33"/>
      <c r="F5" s="32"/>
    </row>
    <row r="6" spans="1:12" ht="42.75" customHeight="1" x14ac:dyDescent="0.3">
      <c r="A6" s="3" t="s">
        <v>135</v>
      </c>
      <c r="B6" s="4" t="s">
        <v>1</v>
      </c>
      <c r="C6" s="4" t="s">
        <v>2</v>
      </c>
      <c r="D6" s="4" t="s">
        <v>131</v>
      </c>
      <c r="E6" s="4" t="s">
        <v>143</v>
      </c>
      <c r="F6" s="3" t="s">
        <v>138</v>
      </c>
      <c r="G6" s="5" t="s">
        <v>136</v>
      </c>
      <c r="H6" s="5" t="s">
        <v>147</v>
      </c>
      <c r="I6" s="26" t="s">
        <v>146</v>
      </c>
      <c r="J6" s="5" t="s">
        <v>150</v>
      </c>
      <c r="K6" s="4" t="s">
        <v>144</v>
      </c>
      <c r="L6" s="4" t="s">
        <v>145</v>
      </c>
    </row>
    <row r="7" spans="1:12" ht="18" x14ac:dyDescent="0.35">
      <c r="A7" s="6">
        <v>681</v>
      </c>
      <c r="B7" s="6" t="s">
        <v>3</v>
      </c>
      <c r="C7" s="6" t="s">
        <v>4</v>
      </c>
      <c r="D7" s="7" t="s">
        <v>5</v>
      </c>
      <c r="E7" s="8" t="s">
        <v>142</v>
      </c>
      <c r="F7" s="9">
        <f>(5654.79*0.05)+5654.79</f>
        <v>5937.5294999999996</v>
      </c>
      <c r="G7" s="46" t="s">
        <v>155</v>
      </c>
      <c r="H7" s="46" t="s">
        <v>155</v>
      </c>
      <c r="I7" s="46" t="s">
        <v>155</v>
      </c>
      <c r="J7" s="23"/>
      <c r="K7" s="10"/>
      <c r="L7" s="10"/>
    </row>
    <row r="8" spans="1:12" ht="15.75" customHeight="1" x14ac:dyDescent="0.35">
      <c r="A8" s="6">
        <v>660</v>
      </c>
      <c r="B8" s="6" t="s">
        <v>6</v>
      </c>
      <c r="C8" s="6" t="s">
        <v>7</v>
      </c>
      <c r="D8" s="7" t="s">
        <v>132</v>
      </c>
      <c r="E8" s="8" t="s">
        <v>142</v>
      </c>
      <c r="F8" s="9">
        <f>5128.12+(5128.12*0.05)</f>
        <v>5384.5259999999998</v>
      </c>
      <c r="G8" s="46" t="s">
        <v>155</v>
      </c>
      <c r="H8" s="46" t="s">
        <v>155</v>
      </c>
      <c r="I8" s="46" t="s">
        <v>155</v>
      </c>
      <c r="J8" s="27"/>
      <c r="K8" s="10"/>
      <c r="L8" s="10"/>
    </row>
    <row r="9" spans="1:12" ht="18" x14ac:dyDescent="0.35">
      <c r="A9" s="11">
        <v>687</v>
      </c>
      <c r="B9" s="11" t="s">
        <v>8</v>
      </c>
      <c r="C9" s="11" t="s">
        <v>9</v>
      </c>
      <c r="D9" s="7" t="s">
        <v>132</v>
      </c>
      <c r="E9" s="8" t="s">
        <v>142</v>
      </c>
      <c r="F9" s="9">
        <f>5128.12+(5128.12*0.05)</f>
        <v>5384.5259999999998</v>
      </c>
      <c r="G9" s="46" t="s">
        <v>155</v>
      </c>
      <c r="H9" s="46" t="s">
        <v>155</v>
      </c>
      <c r="I9" s="46" t="s">
        <v>155</v>
      </c>
      <c r="J9" s="23"/>
      <c r="K9" s="12"/>
      <c r="L9" s="12"/>
    </row>
    <row r="10" spans="1:12" ht="18" x14ac:dyDescent="0.35">
      <c r="A10" s="6">
        <v>605</v>
      </c>
      <c r="B10" s="6" t="s">
        <v>10</v>
      </c>
      <c r="C10" s="6" t="s">
        <v>11</v>
      </c>
      <c r="D10" s="7" t="s">
        <v>5</v>
      </c>
      <c r="E10" s="8" t="s">
        <v>142</v>
      </c>
      <c r="F10" s="9">
        <f>(5654.79*0.05)+5654.79</f>
        <v>5937.5294999999996</v>
      </c>
      <c r="G10" s="46" t="s">
        <v>155</v>
      </c>
      <c r="H10" s="46" t="s">
        <v>155</v>
      </c>
      <c r="I10" s="46" t="s">
        <v>155</v>
      </c>
      <c r="J10" s="23" t="s">
        <v>151</v>
      </c>
      <c r="K10" s="13">
        <v>43009</v>
      </c>
      <c r="L10" s="13"/>
    </row>
    <row r="11" spans="1:12" ht="18" x14ac:dyDescent="0.35">
      <c r="A11" s="6">
        <v>694</v>
      </c>
      <c r="B11" s="6" t="s">
        <v>12</v>
      </c>
      <c r="C11" s="6" t="s">
        <v>13</v>
      </c>
      <c r="D11" s="7" t="s">
        <v>133</v>
      </c>
      <c r="E11" s="8" t="s">
        <v>142</v>
      </c>
      <c r="F11" s="9">
        <f>4704.06+(4704.06*0.05)</f>
        <v>4939.2630000000008</v>
      </c>
      <c r="G11" s="46" t="s">
        <v>155</v>
      </c>
      <c r="H11" s="46" t="s">
        <v>155</v>
      </c>
      <c r="I11" s="46" t="s">
        <v>155</v>
      </c>
      <c r="J11" s="23"/>
      <c r="K11" s="10"/>
      <c r="L11" s="10"/>
    </row>
    <row r="12" spans="1:12" ht="18" x14ac:dyDescent="0.35">
      <c r="A12" s="6">
        <v>679</v>
      </c>
      <c r="B12" s="6" t="s">
        <v>14</v>
      </c>
      <c r="C12" s="6" t="s">
        <v>13</v>
      </c>
      <c r="D12" s="7" t="s">
        <v>133</v>
      </c>
      <c r="E12" s="8" t="s">
        <v>142</v>
      </c>
      <c r="F12" s="9">
        <f>4704.06+(4704.06*0.05)</f>
        <v>4939.2630000000008</v>
      </c>
      <c r="G12" s="46" t="s">
        <v>155</v>
      </c>
      <c r="H12" s="46" t="s">
        <v>155</v>
      </c>
      <c r="I12" s="46" t="s">
        <v>155</v>
      </c>
      <c r="J12" s="23"/>
      <c r="K12" s="10"/>
      <c r="L12" s="10"/>
    </row>
    <row r="13" spans="1:12" ht="18" x14ac:dyDescent="0.35">
      <c r="A13" s="6">
        <v>289</v>
      </c>
      <c r="B13" s="6" t="s">
        <v>15</v>
      </c>
      <c r="C13" s="6" t="s">
        <v>16</v>
      </c>
      <c r="D13" s="7" t="s">
        <v>149</v>
      </c>
      <c r="E13" s="8" t="s">
        <v>142</v>
      </c>
      <c r="F13" s="9">
        <f>7632.87+(7632.87*0.05)</f>
        <v>8014.5135</v>
      </c>
      <c r="G13" s="46" t="s">
        <v>155</v>
      </c>
      <c r="H13" s="46" t="s">
        <v>155</v>
      </c>
      <c r="I13" s="46" t="s">
        <v>155</v>
      </c>
      <c r="J13" s="23"/>
      <c r="K13" s="10"/>
      <c r="L13" s="10"/>
    </row>
    <row r="14" spans="1:12" ht="18" x14ac:dyDescent="0.35">
      <c r="A14" s="6">
        <v>293</v>
      </c>
      <c r="B14" s="6" t="s">
        <v>17</v>
      </c>
      <c r="C14" s="6" t="s">
        <v>18</v>
      </c>
      <c r="D14" s="7" t="s">
        <v>148</v>
      </c>
      <c r="E14" s="8" t="s">
        <v>142</v>
      </c>
      <c r="F14" s="9">
        <f>6691.51+(6691.51*0.05)</f>
        <v>7026.0855000000001</v>
      </c>
      <c r="G14" s="46" t="s">
        <v>155</v>
      </c>
      <c r="H14" s="46" t="s">
        <v>155</v>
      </c>
      <c r="I14" s="46" t="s">
        <v>155</v>
      </c>
      <c r="J14" s="23"/>
      <c r="K14" s="10"/>
      <c r="L14" s="10"/>
    </row>
    <row r="15" spans="1:12" ht="18" x14ac:dyDescent="0.35">
      <c r="A15" s="11">
        <v>656</v>
      </c>
      <c r="B15" s="11" t="s">
        <v>19</v>
      </c>
      <c r="C15" s="11" t="s">
        <v>20</v>
      </c>
      <c r="D15" s="7" t="s">
        <v>149</v>
      </c>
      <c r="E15" s="8" t="s">
        <v>142</v>
      </c>
      <c r="F15" s="9">
        <f>7632.87+(7632.87*0.05)</f>
        <v>8014.5135</v>
      </c>
      <c r="G15" s="46" t="s">
        <v>155</v>
      </c>
      <c r="H15" s="46" t="s">
        <v>155</v>
      </c>
      <c r="I15" s="46" t="s">
        <v>155</v>
      </c>
      <c r="J15" s="23" t="s">
        <v>152</v>
      </c>
      <c r="K15" s="12"/>
      <c r="L15" s="12"/>
    </row>
    <row r="16" spans="1:12" ht="18" x14ac:dyDescent="0.35">
      <c r="A16" s="6">
        <v>695</v>
      </c>
      <c r="B16" s="6" t="s">
        <v>21</v>
      </c>
      <c r="C16" s="6" t="s">
        <v>22</v>
      </c>
      <c r="D16" s="7" t="s">
        <v>133</v>
      </c>
      <c r="E16" s="8" t="s">
        <v>142</v>
      </c>
      <c r="F16" s="9">
        <f>4704.06+(4704.06*0.05)</f>
        <v>4939.2630000000008</v>
      </c>
      <c r="G16" s="46" t="s">
        <v>155</v>
      </c>
      <c r="H16" s="46" t="s">
        <v>155</v>
      </c>
      <c r="I16" s="46" t="s">
        <v>155</v>
      </c>
      <c r="J16" s="23"/>
      <c r="K16" s="10"/>
      <c r="L16" s="10"/>
    </row>
    <row r="17" spans="1:16" ht="18" x14ac:dyDescent="0.35">
      <c r="A17" s="11">
        <v>665</v>
      </c>
      <c r="B17" s="11" t="s">
        <v>23</v>
      </c>
      <c r="C17" s="11" t="s">
        <v>24</v>
      </c>
      <c r="D17" s="7" t="s">
        <v>5</v>
      </c>
      <c r="E17" s="8" t="s">
        <v>142</v>
      </c>
      <c r="F17" s="9">
        <f>(5654.79*0.05)+5654.79</f>
        <v>5937.5294999999996</v>
      </c>
      <c r="G17" s="46" t="s">
        <v>155</v>
      </c>
      <c r="H17" s="46" t="s">
        <v>155</v>
      </c>
      <c r="I17" s="46" t="s">
        <v>155</v>
      </c>
      <c r="J17" s="23"/>
      <c r="K17" s="12"/>
      <c r="L17" s="12"/>
      <c r="P17" s="14"/>
    </row>
    <row r="18" spans="1:16" ht="18" x14ac:dyDescent="0.35">
      <c r="A18" s="11">
        <v>701</v>
      </c>
      <c r="B18" s="11" t="s">
        <v>25</v>
      </c>
      <c r="C18" s="11" t="s">
        <v>26</v>
      </c>
      <c r="D18" s="7" t="s">
        <v>132</v>
      </c>
      <c r="E18" s="8" t="s">
        <v>142</v>
      </c>
      <c r="F18" s="9">
        <f>5128.12+(5128.12*0.05)</f>
        <v>5384.5259999999998</v>
      </c>
      <c r="G18" s="46" t="s">
        <v>155</v>
      </c>
      <c r="H18" s="46" t="s">
        <v>155</v>
      </c>
      <c r="I18" s="46" t="s">
        <v>155</v>
      </c>
      <c r="J18" s="23" t="s">
        <v>152</v>
      </c>
      <c r="K18" s="12"/>
      <c r="L18" s="12"/>
      <c r="P18" s="14"/>
    </row>
    <row r="19" spans="1:16" ht="18" x14ac:dyDescent="0.35">
      <c r="A19" s="6">
        <v>657</v>
      </c>
      <c r="B19" s="6" t="s">
        <v>28</v>
      </c>
      <c r="C19" s="6" t="s">
        <v>29</v>
      </c>
      <c r="D19" s="7" t="s">
        <v>148</v>
      </c>
      <c r="E19" s="8" t="s">
        <v>142</v>
      </c>
      <c r="F19" s="9">
        <f>6691.51+(6691.51*0.05)</f>
        <v>7026.0855000000001</v>
      </c>
      <c r="G19" s="46" t="s">
        <v>155</v>
      </c>
      <c r="H19" s="46" t="s">
        <v>155</v>
      </c>
      <c r="I19" s="46" t="s">
        <v>155</v>
      </c>
      <c r="J19" s="23"/>
      <c r="K19" s="10"/>
      <c r="L19" s="10"/>
      <c r="P19" s="14"/>
    </row>
    <row r="20" spans="1:16" ht="18" x14ac:dyDescent="0.35">
      <c r="A20" s="11">
        <v>712</v>
      </c>
      <c r="B20" s="11" t="s">
        <v>139</v>
      </c>
      <c r="C20" s="11" t="s">
        <v>52</v>
      </c>
      <c r="D20" s="7" t="s">
        <v>149</v>
      </c>
      <c r="E20" s="8" t="s">
        <v>142</v>
      </c>
      <c r="F20" s="9"/>
      <c r="G20" s="46" t="s">
        <v>155</v>
      </c>
      <c r="H20" s="46" t="s">
        <v>155</v>
      </c>
      <c r="I20" s="46" t="s">
        <v>155</v>
      </c>
      <c r="J20" s="23" t="s">
        <v>151</v>
      </c>
      <c r="K20" s="12"/>
      <c r="L20" s="15">
        <v>42979</v>
      </c>
      <c r="P20" s="14"/>
    </row>
    <row r="21" spans="1:16" ht="18" x14ac:dyDescent="0.35">
      <c r="A21" s="11">
        <v>539</v>
      </c>
      <c r="B21" s="11" t="s">
        <v>30</v>
      </c>
      <c r="C21" s="11" t="s">
        <v>31</v>
      </c>
      <c r="D21" s="7" t="s">
        <v>5</v>
      </c>
      <c r="E21" s="8" t="s">
        <v>142</v>
      </c>
      <c r="F21" s="9">
        <f>(5654.79*0.05)+5654.79</f>
        <v>5937.5294999999996</v>
      </c>
      <c r="G21" s="46" t="s">
        <v>155</v>
      </c>
      <c r="H21" s="46" t="s">
        <v>155</v>
      </c>
      <c r="I21" s="46" t="s">
        <v>155</v>
      </c>
      <c r="J21" s="23" t="s">
        <v>151</v>
      </c>
      <c r="K21" s="15">
        <v>42947</v>
      </c>
      <c r="L21" s="15"/>
      <c r="P21" s="14"/>
    </row>
    <row r="22" spans="1:16" ht="18" x14ac:dyDescent="0.35">
      <c r="A22" s="11">
        <v>686</v>
      </c>
      <c r="B22" s="11" t="s">
        <v>32</v>
      </c>
      <c r="C22" s="11" t="s">
        <v>33</v>
      </c>
      <c r="D22" s="7" t="s">
        <v>132</v>
      </c>
      <c r="E22" s="8" t="s">
        <v>142</v>
      </c>
      <c r="F22" s="9">
        <f>5128.12+(5128.12*0.05)</f>
        <v>5384.5259999999998</v>
      </c>
      <c r="G22" s="46" t="s">
        <v>155</v>
      </c>
      <c r="H22" s="46" t="s">
        <v>155</v>
      </c>
      <c r="I22" s="46" t="s">
        <v>155</v>
      </c>
      <c r="J22" s="24"/>
      <c r="K22" s="12"/>
      <c r="L22" s="12"/>
      <c r="P22" s="14"/>
    </row>
    <row r="23" spans="1:16" ht="18" x14ac:dyDescent="0.35">
      <c r="A23" s="6">
        <v>682</v>
      </c>
      <c r="B23" s="6" t="s">
        <v>34</v>
      </c>
      <c r="C23" s="6" t="s">
        <v>35</v>
      </c>
      <c r="D23" s="7" t="s">
        <v>5</v>
      </c>
      <c r="E23" s="8" t="s">
        <v>142</v>
      </c>
      <c r="F23" s="9">
        <f>(5654.79*0.05)+5654.79</f>
        <v>5937.5294999999996</v>
      </c>
      <c r="G23" s="46" t="s">
        <v>155</v>
      </c>
      <c r="H23" s="46" t="s">
        <v>155</v>
      </c>
      <c r="I23" s="46" t="s">
        <v>155</v>
      </c>
      <c r="J23" s="23"/>
      <c r="K23" s="10"/>
      <c r="L23" s="10"/>
      <c r="P23" s="14"/>
    </row>
    <row r="24" spans="1:16" ht="18" x14ac:dyDescent="0.35">
      <c r="A24" s="11">
        <v>696</v>
      </c>
      <c r="B24" s="11" t="s">
        <v>36</v>
      </c>
      <c r="C24" s="11" t="s">
        <v>37</v>
      </c>
      <c r="D24" s="7" t="s">
        <v>133</v>
      </c>
      <c r="E24" s="8" t="s">
        <v>142</v>
      </c>
      <c r="F24" s="9">
        <f>4704.06+(4704.06*0.05)</f>
        <v>4939.2630000000008</v>
      </c>
      <c r="G24" s="46" t="s">
        <v>155</v>
      </c>
      <c r="H24" s="46" t="s">
        <v>155</v>
      </c>
      <c r="I24" s="46" t="s">
        <v>155</v>
      </c>
      <c r="J24" s="23"/>
      <c r="K24" s="12"/>
      <c r="L24" s="12"/>
    </row>
    <row r="25" spans="1:16" ht="18" x14ac:dyDescent="0.35">
      <c r="A25" s="6">
        <v>673</v>
      </c>
      <c r="B25" s="6" t="s">
        <v>38</v>
      </c>
      <c r="C25" s="6" t="s">
        <v>39</v>
      </c>
      <c r="D25" s="7" t="s">
        <v>5</v>
      </c>
      <c r="E25" s="8" t="s">
        <v>142</v>
      </c>
      <c r="F25" s="9">
        <f>(5654.79*0.05)+5654.79</f>
        <v>5937.5294999999996</v>
      </c>
      <c r="G25" s="46" t="s">
        <v>155</v>
      </c>
      <c r="H25" s="46" t="s">
        <v>155</v>
      </c>
      <c r="I25" s="46" t="s">
        <v>155</v>
      </c>
      <c r="J25" s="23"/>
      <c r="K25" s="10"/>
      <c r="L25" s="10"/>
    </row>
    <row r="26" spans="1:16" ht="18" x14ac:dyDescent="0.35">
      <c r="A26" s="6">
        <v>641</v>
      </c>
      <c r="B26" s="6" t="s">
        <v>40</v>
      </c>
      <c r="C26" s="6" t="s">
        <v>41</v>
      </c>
      <c r="D26" s="7" t="s">
        <v>148</v>
      </c>
      <c r="E26" s="8" t="s">
        <v>142</v>
      </c>
      <c r="F26" s="9">
        <f>6691.51+(6691.51*0.05)</f>
        <v>7026.0855000000001</v>
      </c>
      <c r="G26" s="46" t="s">
        <v>155</v>
      </c>
      <c r="H26" s="46" t="s">
        <v>155</v>
      </c>
      <c r="I26" s="46" t="s">
        <v>155</v>
      </c>
      <c r="J26" s="23"/>
      <c r="K26" s="10"/>
      <c r="L26" s="10"/>
    </row>
    <row r="27" spans="1:16" ht="18" x14ac:dyDescent="0.35">
      <c r="A27" s="6">
        <v>678</v>
      </c>
      <c r="B27" s="6" t="s">
        <v>42</v>
      </c>
      <c r="C27" s="6" t="s">
        <v>43</v>
      </c>
      <c r="D27" s="7" t="s">
        <v>5</v>
      </c>
      <c r="E27" s="8" t="s">
        <v>142</v>
      </c>
      <c r="F27" s="9">
        <f t="shared" ref="F27:F28" si="0">(5654.79*0.05)+5654.79</f>
        <v>5937.5294999999996</v>
      </c>
      <c r="G27" s="46" t="s">
        <v>155</v>
      </c>
      <c r="H27" s="46" t="s">
        <v>155</v>
      </c>
      <c r="I27" s="46" t="s">
        <v>155</v>
      </c>
      <c r="J27" s="23"/>
      <c r="K27" s="10"/>
      <c r="L27" s="10"/>
    </row>
    <row r="28" spans="1:16" ht="18" x14ac:dyDescent="0.35">
      <c r="A28" s="6">
        <v>624</v>
      </c>
      <c r="B28" s="6" t="s">
        <v>44</v>
      </c>
      <c r="C28" s="6" t="s">
        <v>45</v>
      </c>
      <c r="D28" s="7" t="s">
        <v>5</v>
      </c>
      <c r="E28" s="8" t="s">
        <v>142</v>
      </c>
      <c r="F28" s="9">
        <f t="shared" si="0"/>
        <v>5937.5294999999996</v>
      </c>
      <c r="G28" s="46" t="s">
        <v>155</v>
      </c>
      <c r="H28" s="46" t="s">
        <v>155</v>
      </c>
      <c r="I28" s="46" t="s">
        <v>155</v>
      </c>
      <c r="J28" s="23" t="s">
        <v>151</v>
      </c>
      <c r="K28" s="13">
        <v>42947</v>
      </c>
      <c r="L28" s="13"/>
    </row>
    <row r="29" spans="1:16" ht="18" x14ac:dyDescent="0.35">
      <c r="A29" s="6">
        <v>496</v>
      </c>
      <c r="B29" s="6" t="s">
        <v>46</v>
      </c>
      <c r="C29" s="6" t="s">
        <v>13</v>
      </c>
      <c r="D29" s="7" t="s">
        <v>5</v>
      </c>
      <c r="E29" s="8" t="s">
        <v>142</v>
      </c>
      <c r="F29" s="9">
        <f t="shared" ref="F29:F31" si="1">(5654.79*0.05)+5654.79</f>
        <v>5937.5294999999996</v>
      </c>
      <c r="G29" s="46" t="s">
        <v>155</v>
      </c>
      <c r="H29" s="46" t="s">
        <v>155</v>
      </c>
      <c r="I29" s="46" t="s">
        <v>155</v>
      </c>
      <c r="J29" s="23" t="s">
        <v>151</v>
      </c>
      <c r="K29" s="13">
        <v>42947</v>
      </c>
      <c r="L29" s="13"/>
    </row>
    <row r="30" spans="1:16" ht="18" x14ac:dyDescent="0.35">
      <c r="A30" s="6">
        <v>612</v>
      </c>
      <c r="B30" s="6" t="s">
        <v>47</v>
      </c>
      <c r="C30" s="6" t="s">
        <v>48</v>
      </c>
      <c r="D30" s="7" t="s">
        <v>5</v>
      </c>
      <c r="E30" s="8" t="s">
        <v>142</v>
      </c>
      <c r="F30" s="9">
        <f t="shared" si="1"/>
        <v>5937.5294999999996</v>
      </c>
      <c r="G30" s="46" t="s">
        <v>155</v>
      </c>
      <c r="H30" s="46" t="s">
        <v>155</v>
      </c>
      <c r="I30" s="46" t="s">
        <v>155</v>
      </c>
      <c r="J30" s="23"/>
      <c r="K30" s="10"/>
      <c r="L30" s="10"/>
    </row>
    <row r="31" spans="1:16" ht="18" x14ac:dyDescent="0.35">
      <c r="A31" s="6">
        <v>652</v>
      </c>
      <c r="B31" s="6" t="s">
        <v>49</v>
      </c>
      <c r="C31" s="6" t="s">
        <v>50</v>
      </c>
      <c r="D31" s="7" t="s">
        <v>5</v>
      </c>
      <c r="E31" s="8" t="s">
        <v>142</v>
      </c>
      <c r="F31" s="9">
        <f t="shared" si="1"/>
        <v>5937.5294999999996</v>
      </c>
      <c r="G31" s="46" t="s">
        <v>155</v>
      </c>
      <c r="H31" s="46" t="s">
        <v>155</v>
      </c>
      <c r="I31" s="46" t="s">
        <v>155</v>
      </c>
      <c r="J31" s="23"/>
      <c r="K31" s="10"/>
      <c r="L31" s="10"/>
    </row>
    <row r="32" spans="1:16" ht="18" x14ac:dyDescent="0.35">
      <c r="A32" s="6">
        <v>274</v>
      </c>
      <c r="B32" s="6" t="s">
        <v>51</v>
      </c>
      <c r="C32" s="6" t="s">
        <v>52</v>
      </c>
      <c r="D32" s="7" t="s">
        <v>148</v>
      </c>
      <c r="E32" s="8" t="s">
        <v>142</v>
      </c>
      <c r="F32" s="9">
        <f>6691.51+(6691.51*0.05)</f>
        <v>7026.0855000000001</v>
      </c>
      <c r="G32" s="46" t="s">
        <v>155</v>
      </c>
      <c r="H32" s="46" t="s">
        <v>155</v>
      </c>
      <c r="I32" s="46" t="s">
        <v>155</v>
      </c>
      <c r="J32" s="23" t="s">
        <v>151</v>
      </c>
      <c r="K32" s="13">
        <v>42947</v>
      </c>
      <c r="L32" s="13"/>
    </row>
    <row r="33" spans="1:12" ht="18" x14ac:dyDescent="0.35">
      <c r="A33" s="6">
        <v>639</v>
      </c>
      <c r="B33" s="6" t="s">
        <v>53</v>
      </c>
      <c r="C33" s="6" t="s">
        <v>54</v>
      </c>
      <c r="D33" s="7" t="s">
        <v>5</v>
      </c>
      <c r="E33" s="8" t="s">
        <v>142</v>
      </c>
      <c r="F33" s="9">
        <f>(5654.79*0.05)+5654.79</f>
        <v>5937.5294999999996</v>
      </c>
      <c r="G33" s="46" t="s">
        <v>155</v>
      </c>
      <c r="H33" s="46" t="s">
        <v>155</v>
      </c>
      <c r="I33" s="46" t="s">
        <v>155</v>
      </c>
      <c r="J33" s="23"/>
      <c r="K33" s="10"/>
      <c r="L33" s="10"/>
    </row>
    <row r="34" spans="1:12" ht="18" x14ac:dyDescent="0.35">
      <c r="A34" s="11">
        <v>675</v>
      </c>
      <c r="B34" s="11" t="s">
        <v>55</v>
      </c>
      <c r="C34" s="11" t="s">
        <v>56</v>
      </c>
      <c r="D34" s="7" t="s">
        <v>148</v>
      </c>
      <c r="E34" s="8" t="s">
        <v>142</v>
      </c>
      <c r="F34" s="9">
        <f>6691.51+(6691.51*0.05)</f>
        <v>7026.0855000000001</v>
      </c>
      <c r="G34" s="46" t="s">
        <v>155</v>
      </c>
      <c r="H34" s="46" t="s">
        <v>155</v>
      </c>
      <c r="I34" s="46" t="s">
        <v>155</v>
      </c>
      <c r="J34" s="23" t="s">
        <v>152</v>
      </c>
      <c r="K34" s="12"/>
      <c r="L34" s="12"/>
    </row>
    <row r="35" spans="1:12" ht="18" x14ac:dyDescent="0.35">
      <c r="A35" s="6">
        <v>608</v>
      </c>
      <c r="B35" s="6" t="s">
        <v>57</v>
      </c>
      <c r="C35" s="6" t="s">
        <v>26</v>
      </c>
      <c r="D35" s="7" t="s">
        <v>5</v>
      </c>
      <c r="E35" s="8" t="s">
        <v>142</v>
      </c>
      <c r="F35" s="9">
        <f t="shared" ref="F35:F36" si="2">(5654.79*0.05)+5654.79</f>
        <v>5937.5294999999996</v>
      </c>
      <c r="G35" s="46" t="s">
        <v>155</v>
      </c>
      <c r="H35" s="46" t="s">
        <v>155</v>
      </c>
      <c r="I35" s="46" t="s">
        <v>155</v>
      </c>
      <c r="J35" s="23"/>
      <c r="K35" s="10"/>
      <c r="L35" s="10"/>
    </row>
    <row r="36" spans="1:12" ht="18" x14ac:dyDescent="0.35">
      <c r="A36" s="6">
        <v>267</v>
      </c>
      <c r="B36" s="6" t="s">
        <v>58</v>
      </c>
      <c r="C36" s="6" t="s">
        <v>33</v>
      </c>
      <c r="D36" s="7" t="s">
        <v>5</v>
      </c>
      <c r="E36" s="8" t="s">
        <v>142</v>
      </c>
      <c r="F36" s="9">
        <f t="shared" si="2"/>
        <v>5937.5294999999996</v>
      </c>
      <c r="G36" s="46" t="s">
        <v>155</v>
      </c>
      <c r="H36" s="46" t="s">
        <v>155</v>
      </c>
      <c r="I36" s="46" t="s">
        <v>155</v>
      </c>
      <c r="J36" s="23"/>
      <c r="K36" s="10"/>
      <c r="L36" s="10"/>
    </row>
    <row r="37" spans="1:12" ht="18" x14ac:dyDescent="0.35">
      <c r="A37" s="11">
        <v>685</v>
      </c>
      <c r="B37" s="11" t="s">
        <v>59</v>
      </c>
      <c r="C37" s="11" t="s">
        <v>60</v>
      </c>
      <c r="D37" s="7" t="s">
        <v>132</v>
      </c>
      <c r="E37" s="8" t="s">
        <v>142</v>
      </c>
      <c r="F37" s="9">
        <f>5128.12+(5128.12*0.05)</f>
        <v>5384.5259999999998</v>
      </c>
      <c r="G37" s="46" t="s">
        <v>155</v>
      </c>
      <c r="H37" s="46" t="s">
        <v>155</v>
      </c>
      <c r="I37" s="46" t="s">
        <v>155</v>
      </c>
      <c r="J37" s="23"/>
      <c r="K37" s="12"/>
      <c r="L37" s="12"/>
    </row>
    <row r="38" spans="1:12" ht="18" x14ac:dyDescent="0.35">
      <c r="A38" s="11">
        <v>662</v>
      </c>
      <c r="B38" s="11" t="s">
        <v>61</v>
      </c>
      <c r="C38" s="11" t="s">
        <v>62</v>
      </c>
      <c r="D38" s="7" t="s">
        <v>5</v>
      </c>
      <c r="E38" s="8" t="s">
        <v>142</v>
      </c>
      <c r="F38" s="9">
        <f t="shared" ref="F38" si="3">(5654.79*0.05)+5654.79</f>
        <v>5937.5294999999996</v>
      </c>
      <c r="G38" s="46" t="s">
        <v>155</v>
      </c>
      <c r="H38" s="46" t="s">
        <v>155</v>
      </c>
      <c r="I38" s="46" t="s">
        <v>155</v>
      </c>
      <c r="J38" s="23"/>
      <c r="K38" s="12"/>
      <c r="L38" s="12"/>
    </row>
    <row r="39" spans="1:12" ht="18" x14ac:dyDescent="0.35">
      <c r="A39" s="6">
        <v>680</v>
      </c>
      <c r="B39" s="6" t="s">
        <v>63</v>
      </c>
      <c r="C39" s="6" t="s">
        <v>64</v>
      </c>
      <c r="D39" s="7" t="s">
        <v>5</v>
      </c>
      <c r="E39" s="8" t="s">
        <v>142</v>
      </c>
      <c r="F39" s="9">
        <f>(5654.79*0.05)+5654.79</f>
        <v>5937.5294999999996</v>
      </c>
      <c r="G39" s="46" t="s">
        <v>155</v>
      </c>
      <c r="H39" s="46" t="s">
        <v>155</v>
      </c>
      <c r="I39" s="46" t="s">
        <v>155</v>
      </c>
      <c r="J39" s="23"/>
      <c r="K39" s="10"/>
      <c r="L39" s="10"/>
    </row>
    <row r="40" spans="1:12" ht="18" x14ac:dyDescent="0.35">
      <c r="A40" s="6">
        <v>700</v>
      </c>
      <c r="B40" s="6" t="s">
        <v>65</v>
      </c>
      <c r="C40" s="6" t="s">
        <v>54</v>
      </c>
      <c r="D40" s="7" t="s">
        <v>133</v>
      </c>
      <c r="E40" s="8" t="s">
        <v>142</v>
      </c>
      <c r="F40" s="9">
        <f t="shared" ref="F40" si="4">4704.06+(4704.06*0.05)</f>
        <v>4939.2630000000008</v>
      </c>
      <c r="G40" s="46" t="s">
        <v>155</v>
      </c>
      <c r="H40" s="46" t="s">
        <v>155</v>
      </c>
      <c r="I40" s="46" t="s">
        <v>155</v>
      </c>
      <c r="J40" s="23"/>
      <c r="K40" s="10"/>
      <c r="L40" s="10"/>
    </row>
    <row r="41" spans="1:12" ht="18" x14ac:dyDescent="0.35">
      <c r="A41" s="6">
        <v>688</v>
      </c>
      <c r="B41" s="6" t="s">
        <v>66</v>
      </c>
      <c r="C41" s="6" t="s">
        <v>67</v>
      </c>
      <c r="D41" s="7" t="s">
        <v>132</v>
      </c>
      <c r="E41" s="8" t="s">
        <v>142</v>
      </c>
      <c r="F41" s="9">
        <f>5128.12+(5128.12*0.05)</f>
        <v>5384.5259999999998</v>
      </c>
      <c r="G41" s="46" t="s">
        <v>155</v>
      </c>
      <c r="H41" s="46" t="s">
        <v>155</v>
      </c>
      <c r="I41" s="46" t="s">
        <v>155</v>
      </c>
      <c r="J41" s="23"/>
      <c r="K41" s="10"/>
      <c r="L41" s="10"/>
    </row>
    <row r="42" spans="1:12" ht="18" x14ac:dyDescent="0.35">
      <c r="A42" s="11">
        <v>448</v>
      </c>
      <c r="B42" s="11" t="s">
        <v>68</v>
      </c>
      <c r="C42" s="11" t="s">
        <v>69</v>
      </c>
      <c r="D42" s="7" t="s">
        <v>5</v>
      </c>
      <c r="E42" s="8" t="s">
        <v>142</v>
      </c>
      <c r="F42" s="9">
        <f>(5654.79*0.05)+5654.79</f>
        <v>5937.5294999999996</v>
      </c>
      <c r="G42" s="46" t="s">
        <v>155</v>
      </c>
      <c r="H42" s="46" t="s">
        <v>155</v>
      </c>
      <c r="I42" s="46" t="s">
        <v>155</v>
      </c>
      <c r="J42" s="23"/>
      <c r="K42" s="12"/>
      <c r="L42" s="12"/>
    </row>
    <row r="43" spans="1:12" ht="18" x14ac:dyDescent="0.35">
      <c r="A43" s="11">
        <v>677</v>
      </c>
      <c r="B43" s="11" t="s">
        <v>70</v>
      </c>
      <c r="C43" s="11" t="s">
        <v>71</v>
      </c>
      <c r="D43" s="7" t="s">
        <v>149</v>
      </c>
      <c r="E43" s="8" t="s">
        <v>142</v>
      </c>
      <c r="F43" s="9">
        <f>7632.87+(7632.87*0.05)</f>
        <v>8014.5135</v>
      </c>
      <c r="G43" s="46" t="s">
        <v>155</v>
      </c>
      <c r="H43" s="46" t="s">
        <v>155</v>
      </c>
      <c r="I43" s="46" t="s">
        <v>155</v>
      </c>
      <c r="J43" s="23"/>
      <c r="K43" s="12"/>
      <c r="L43" s="12"/>
    </row>
    <row r="44" spans="1:12" ht="18" x14ac:dyDescent="0.35">
      <c r="A44" s="11">
        <v>674</v>
      </c>
      <c r="B44" s="11" t="s">
        <v>72</v>
      </c>
      <c r="C44" s="11" t="s">
        <v>54</v>
      </c>
      <c r="D44" s="7" t="s">
        <v>148</v>
      </c>
      <c r="E44" s="8" t="s">
        <v>142</v>
      </c>
      <c r="F44" s="9">
        <f>6691.51+(6691.51*0.05)</f>
        <v>7026.0855000000001</v>
      </c>
      <c r="G44" s="46" t="s">
        <v>155</v>
      </c>
      <c r="H44" s="46" t="s">
        <v>155</v>
      </c>
      <c r="I44" s="46" t="s">
        <v>155</v>
      </c>
      <c r="J44" s="23" t="s">
        <v>152</v>
      </c>
      <c r="K44" s="12"/>
      <c r="L44" s="12"/>
    </row>
    <row r="45" spans="1:12" ht="18" x14ac:dyDescent="0.35">
      <c r="A45" s="6">
        <v>699</v>
      </c>
      <c r="B45" s="6" t="s">
        <v>73</v>
      </c>
      <c r="C45" s="6" t="s">
        <v>74</v>
      </c>
      <c r="D45" s="7" t="s">
        <v>5</v>
      </c>
      <c r="E45" s="8" t="s">
        <v>142</v>
      </c>
      <c r="F45" s="9">
        <f>(5654.79*0.05)+5654.79</f>
        <v>5937.5294999999996</v>
      </c>
      <c r="G45" s="46" t="s">
        <v>155</v>
      </c>
      <c r="H45" s="46" t="s">
        <v>155</v>
      </c>
      <c r="I45" s="46" t="s">
        <v>155</v>
      </c>
      <c r="J45" s="23"/>
      <c r="K45" s="10"/>
      <c r="L45" s="10"/>
    </row>
    <row r="46" spans="1:12" ht="18" x14ac:dyDescent="0.35">
      <c r="A46" s="6">
        <v>671</v>
      </c>
      <c r="B46" s="6" t="s">
        <v>75</v>
      </c>
      <c r="C46" s="6" t="s">
        <v>52</v>
      </c>
      <c r="D46" s="7" t="s">
        <v>148</v>
      </c>
      <c r="E46" s="8" t="s">
        <v>142</v>
      </c>
      <c r="F46" s="9">
        <f t="shared" ref="F46:F47" si="5">6691.51+(6691.51*0.05)</f>
        <v>7026.0855000000001</v>
      </c>
      <c r="G46" s="46" t="s">
        <v>155</v>
      </c>
      <c r="H46" s="46" t="s">
        <v>155</v>
      </c>
      <c r="I46" s="46" t="s">
        <v>155</v>
      </c>
      <c r="J46" s="23"/>
      <c r="K46" s="10"/>
      <c r="L46" s="10"/>
    </row>
    <row r="47" spans="1:12" ht="18" x14ac:dyDescent="0.35">
      <c r="A47" s="6">
        <v>650</v>
      </c>
      <c r="B47" s="6" t="s">
        <v>76</v>
      </c>
      <c r="C47" s="6" t="s">
        <v>77</v>
      </c>
      <c r="D47" s="7" t="s">
        <v>148</v>
      </c>
      <c r="E47" s="8" t="s">
        <v>142</v>
      </c>
      <c r="F47" s="9">
        <f t="shared" si="5"/>
        <v>7026.0855000000001</v>
      </c>
      <c r="G47" s="46" t="s">
        <v>155</v>
      </c>
      <c r="H47" s="46" t="s">
        <v>155</v>
      </c>
      <c r="I47" s="46" t="s">
        <v>155</v>
      </c>
      <c r="J47" s="23"/>
      <c r="K47" s="10"/>
      <c r="L47" s="10"/>
    </row>
    <row r="48" spans="1:12" ht="18" x14ac:dyDescent="0.35">
      <c r="A48" s="6">
        <v>648</v>
      </c>
      <c r="B48" s="6" t="s">
        <v>78</v>
      </c>
      <c r="C48" s="6" t="s">
        <v>79</v>
      </c>
      <c r="D48" s="7" t="s">
        <v>148</v>
      </c>
      <c r="E48" s="8" t="s">
        <v>142</v>
      </c>
      <c r="F48" s="9">
        <f>6691.51+(6691.51*0.05)</f>
        <v>7026.0855000000001</v>
      </c>
      <c r="G48" s="46" t="s">
        <v>155</v>
      </c>
      <c r="H48" s="46" t="s">
        <v>155</v>
      </c>
      <c r="I48" s="46" t="s">
        <v>155</v>
      </c>
      <c r="J48" s="23"/>
      <c r="K48" s="10"/>
      <c r="L48" s="10"/>
    </row>
    <row r="49" spans="1:12" ht="18" x14ac:dyDescent="0.35">
      <c r="A49" s="6">
        <v>693</v>
      </c>
      <c r="B49" s="6" t="s">
        <v>80</v>
      </c>
      <c r="C49" s="6" t="s">
        <v>27</v>
      </c>
      <c r="D49" s="7" t="s">
        <v>133</v>
      </c>
      <c r="E49" s="8" t="s">
        <v>142</v>
      </c>
      <c r="F49" s="9">
        <f>4704.06+(4704.06*0.05)</f>
        <v>4939.2630000000008</v>
      </c>
      <c r="G49" s="46" t="s">
        <v>155</v>
      </c>
      <c r="H49" s="46" t="s">
        <v>155</v>
      </c>
      <c r="I49" s="46" t="s">
        <v>155</v>
      </c>
      <c r="J49" s="23"/>
      <c r="K49" s="10"/>
      <c r="L49" s="10"/>
    </row>
    <row r="50" spans="1:12" ht="18" x14ac:dyDescent="0.35">
      <c r="A50" s="11">
        <v>642</v>
      </c>
      <c r="B50" s="11" t="s">
        <v>81</v>
      </c>
      <c r="C50" s="11" t="s">
        <v>54</v>
      </c>
      <c r="D50" s="7" t="s">
        <v>148</v>
      </c>
      <c r="E50" s="8" t="s">
        <v>142</v>
      </c>
      <c r="F50" s="9">
        <f>6691.51+(6691.51*0.05)</f>
        <v>7026.0855000000001</v>
      </c>
      <c r="G50" s="46" t="s">
        <v>155</v>
      </c>
      <c r="H50" s="46" t="s">
        <v>155</v>
      </c>
      <c r="I50" s="46" t="s">
        <v>155</v>
      </c>
      <c r="J50" s="23"/>
      <c r="K50" s="12"/>
      <c r="L50" s="12"/>
    </row>
    <row r="51" spans="1:12" ht="18" x14ac:dyDescent="0.35">
      <c r="A51" s="6">
        <v>631</v>
      </c>
      <c r="B51" s="6" t="s">
        <v>82</v>
      </c>
      <c r="C51" s="6" t="s">
        <v>26</v>
      </c>
      <c r="D51" s="7" t="s">
        <v>133</v>
      </c>
      <c r="E51" s="8" t="s">
        <v>142</v>
      </c>
      <c r="F51" s="9">
        <f t="shared" ref="F51:F52" si="6">4704.06+(4704.06*0.05)</f>
        <v>4939.2630000000008</v>
      </c>
      <c r="G51" s="46" t="s">
        <v>155</v>
      </c>
      <c r="H51" s="46" t="s">
        <v>155</v>
      </c>
      <c r="I51" s="46" t="s">
        <v>155</v>
      </c>
      <c r="J51" s="23" t="s">
        <v>151</v>
      </c>
      <c r="K51" s="13">
        <v>42947</v>
      </c>
      <c r="L51" s="13"/>
    </row>
    <row r="52" spans="1:12" ht="18" x14ac:dyDescent="0.35">
      <c r="A52" s="6">
        <v>667</v>
      </c>
      <c r="B52" s="6" t="s">
        <v>83</v>
      </c>
      <c r="C52" s="6" t="s">
        <v>84</v>
      </c>
      <c r="D52" s="7" t="s">
        <v>133</v>
      </c>
      <c r="E52" s="8" t="s">
        <v>142</v>
      </c>
      <c r="F52" s="9">
        <f t="shared" si="6"/>
        <v>4939.2630000000008</v>
      </c>
      <c r="G52" s="46" t="s">
        <v>155</v>
      </c>
      <c r="H52" s="46" t="s">
        <v>155</v>
      </c>
      <c r="I52" s="46" t="s">
        <v>155</v>
      </c>
      <c r="J52" s="23"/>
      <c r="K52" s="10"/>
      <c r="L52" s="10"/>
    </row>
    <row r="53" spans="1:12" ht="18" x14ac:dyDescent="0.35">
      <c r="A53" s="6">
        <v>589</v>
      </c>
      <c r="B53" s="6" t="s">
        <v>85</v>
      </c>
      <c r="C53" s="6" t="s">
        <v>16</v>
      </c>
      <c r="D53" s="7" t="s">
        <v>132</v>
      </c>
      <c r="E53" s="8" t="s">
        <v>142</v>
      </c>
      <c r="F53" s="9">
        <f t="shared" ref="F53:F54" si="7">5128.12+(5128.12*0.05)</f>
        <v>5384.5259999999998</v>
      </c>
      <c r="G53" s="46" t="s">
        <v>155</v>
      </c>
      <c r="H53" s="46" t="s">
        <v>155</v>
      </c>
      <c r="I53" s="46" t="s">
        <v>155</v>
      </c>
      <c r="J53" s="23" t="s">
        <v>151</v>
      </c>
      <c r="K53" s="13">
        <v>42947</v>
      </c>
      <c r="L53" s="13"/>
    </row>
    <row r="54" spans="1:12" ht="18" x14ac:dyDescent="0.35">
      <c r="A54" s="11">
        <v>689</v>
      </c>
      <c r="B54" s="11" t="s">
        <v>86</v>
      </c>
      <c r="C54" s="11" t="s">
        <v>9</v>
      </c>
      <c r="D54" s="7" t="s">
        <v>132</v>
      </c>
      <c r="E54" s="8" t="s">
        <v>142</v>
      </c>
      <c r="F54" s="9">
        <f t="shared" si="7"/>
        <v>5384.5259999999998</v>
      </c>
      <c r="G54" s="46" t="s">
        <v>155</v>
      </c>
      <c r="H54" s="46" t="s">
        <v>155</v>
      </c>
      <c r="I54" s="46" t="s">
        <v>155</v>
      </c>
      <c r="J54" s="23"/>
      <c r="K54" s="12"/>
      <c r="L54" s="12"/>
    </row>
    <row r="55" spans="1:12" ht="18" x14ac:dyDescent="0.35">
      <c r="A55" s="6">
        <v>348</v>
      </c>
      <c r="B55" s="6" t="s">
        <v>87</v>
      </c>
      <c r="C55" s="6" t="s">
        <v>88</v>
      </c>
      <c r="D55" s="7" t="s">
        <v>148</v>
      </c>
      <c r="E55" s="8" t="s">
        <v>142</v>
      </c>
      <c r="F55" s="9">
        <f>6691.51+(6691.51*0.05)</f>
        <v>7026.0855000000001</v>
      </c>
      <c r="G55" s="46" t="s">
        <v>155</v>
      </c>
      <c r="H55" s="46" t="s">
        <v>155</v>
      </c>
      <c r="I55" s="46" t="s">
        <v>155</v>
      </c>
      <c r="J55" s="23"/>
      <c r="K55" s="10"/>
      <c r="L55" s="10"/>
    </row>
    <row r="56" spans="1:12" ht="18" x14ac:dyDescent="0.35">
      <c r="A56" s="11">
        <v>663</v>
      </c>
      <c r="B56" s="11" t="s">
        <v>89</v>
      </c>
      <c r="C56" s="11" t="s">
        <v>90</v>
      </c>
      <c r="D56" s="7" t="s">
        <v>149</v>
      </c>
      <c r="E56" s="8" t="s">
        <v>142</v>
      </c>
      <c r="F56" s="9">
        <f>7632.87+(7632.87*0.05)</f>
        <v>8014.5135</v>
      </c>
      <c r="G56" s="46" t="s">
        <v>155</v>
      </c>
      <c r="H56" s="46" t="s">
        <v>155</v>
      </c>
      <c r="I56" s="46" t="s">
        <v>155</v>
      </c>
      <c r="J56" s="23" t="s">
        <v>152</v>
      </c>
      <c r="K56" s="12"/>
      <c r="L56" s="12"/>
    </row>
    <row r="57" spans="1:12" ht="18" x14ac:dyDescent="0.35">
      <c r="A57" s="6">
        <v>644</v>
      </c>
      <c r="B57" s="6" t="s">
        <v>91</v>
      </c>
      <c r="C57" s="6" t="s">
        <v>92</v>
      </c>
      <c r="D57" s="7" t="s">
        <v>149</v>
      </c>
      <c r="E57" s="8" t="s">
        <v>142</v>
      </c>
      <c r="F57" s="9">
        <f>7632.87+(7632.87*0.05)</f>
        <v>8014.5135</v>
      </c>
      <c r="G57" s="46" t="s">
        <v>155</v>
      </c>
      <c r="H57" s="46" t="s">
        <v>155</v>
      </c>
      <c r="I57" s="46" t="s">
        <v>155</v>
      </c>
      <c r="J57" s="23"/>
      <c r="K57" s="10"/>
      <c r="L57" s="10"/>
    </row>
    <row r="58" spans="1:12" ht="18" x14ac:dyDescent="0.35">
      <c r="A58" s="6">
        <v>690</v>
      </c>
      <c r="B58" s="6" t="s">
        <v>93</v>
      </c>
      <c r="C58" s="6" t="s">
        <v>94</v>
      </c>
      <c r="D58" s="7" t="s">
        <v>132</v>
      </c>
      <c r="E58" s="8" t="s">
        <v>142</v>
      </c>
      <c r="F58" s="9">
        <f>5128.12+(5128.12*0.05)</f>
        <v>5384.5259999999998</v>
      </c>
      <c r="G58" s="46" t="s">
        <v>155</v>
      </c>
      <c r="H58" s="46" t="s">
        <v>155</v>
      </c>
      <c r="I58" s="46" t="s">
        <v>155</v>
      </c>
      <c r="J58" s="23"/>
      <c r="K58" s="10"/>
      <c r="L58" s="10"/>
    </row>
    <row r="59" spans="1:12" ht="18" x14ac:dyDescent="0.35">
      <c r="A59" s="6">
        <v>646</v>
      </c>
      <c r="B59" s="6" t="s">
        <v>95</v>
      </c>
      <c r="C59" s="6" t="s">
        <v>96</v>
      </c>
      <c r="D59" s="7" t="s">
        <v>148</v>
      </c>
      <c r="E59" s="8" t="s">
        <v>142</v>
      </c>
      <c r="F59" s="9">
        <f>6691.51+(6691.51*0.05)</f>
        <v>7026.0855000000001</v>
      </c>
      <c r="G59" s="46" t="s">
        <v>155</v>
      </c>
      <c r="H59" s="46" t="s">
        <v>155</v>
      </c>
      <c r="I59" s="46" t="s">
        <v>155</v>
      </c>
      <c r="J59" s="23"/>
      <c r="K59" s="10"/>
      <c r="L59" s="10"/>
    </row>
    <row r="60" spans="1:12" ht="18" x14ac:dyDescent="0.35">
      <c r="A60" s="6">
        <v>702</v>
      </c>
      <c r="B60" s="6" t="s">
        <v>97</v>
      </c>
      <c r="C60" s="6" t="s">
        <v>26</v>
      </c>
      <c r="D60" s="7" t="s">
        <v>132</v>
      </c>
      <c r="E60" s="8" t="s">
        <v>142</v>
      </c>
      <c r="F60" s="9">
        <f t="shared" ref="F60:F61" si="8">5128.12+(5128.12*0.05)</f>
        <v>5384.5259999999998</v>
      </c>
      <c r="G60" s="46" t="s">
        <v>155</v>
      </c>
      <c r="H60" s="46" t="s">
        <v>155</v>
      </c>
      <c r="I60" s="46" t="s">
        <v>155</v>
      </c>
      <c r="J60" s="23"/>
      <c r="K60" s="10"/>
      <c r="L60" s="10"/>
    </row>
    <row r="61" spans="1:12" ht="18" x14ac:dyDescent="0.35">
      <c r="A61" s="6">
        <v>708</v>
      </c>
      <c r="B61" s="6" t="s">
        <v>98</v>
      </c>
      <c r="C61" s="6" t="s">
        <v>99</v>
      </c>
      <c r="D61" s="7" t="s">
        <v>132</v>
      </c>
      <c r="E61" s="8" t="s">
        <v>142</v>
      </c>
      <c r="F61" s="9">
        <f t="shared" si="8"/>
        <v>5384.5259999999998</v>
      </c>
      <c r="G61" s="46" t="s">
        <v>155</v>
      </c>
      <c r="H61" s="46" t="s">
        <v>155</v>
      </c>
      <c r="I61" s="46" t="s">
        <v>155</v>
      </c>
      <c r="J61" s="23"/>
      <c r="K61" s="10"/>
      <c r="L61" s="10"/>
    </row>
    <row r="62" spans="1:12" ht="18" x14ac:dyDescent="0.35">
      <c r="A62" s="6">
        <v>676</v>
      </c>
      <c r="B62" s="6" t="s">
        <v>100</v>
      </c>
      <c r="C62" s="6" t="s">
        <v>22</v>
      </c>
      <c r="D62" s="7" t="s">
        <v>5</v>
      </c>
      <c r="E62" s="8" t="s">
        <v>142</v>
      </c>
      <c r="F62" s="9">
        <f t="shared" ref="F62:F63" si="9">(5654.79*0.05)+5654.79</f>
        <v>5937.5294999999996</v>
      </c>
      <c r="G62" s="46" t="s">
        <v>155</v>
      </c>
      <c r="H62" s="46" t="s">
        <v>155</v>
      </c>
      <c r="I62" s="46" t="s">
        <v>155</v>
      </c>
      <c r="J62" s="23"/>
      <c r="K62" s="10"/>
      <c r="L62" s="10"/>
    </row>
    <row r="63" spans="1:12" ht="18" x14ac:dyDescent="0.35">
      <c r="A63" s="11">
        <v>617</v>
      </c>
      <c r="B63" s="11" t="s">
        <v>101</v>
      </c>
      <c r="C63" s="11" t="s">
        <v>102</v>
      </c>
      <c r="D63" s="7" t="s">
        <v>5</v>
      </c>
      <c r="E63" s="8" t="s">
        <v>142</v>
      </c>
      <c r="F63" s="9">
        <f t="shared" si="9"/>
        <v>5937.5294999999996</v>
      </c>
      <c r="G63" s="46" t="s">
        <v>155</v>
      </c>
      <c r="H63" s="46" t="s">
        <v>155</v>
      </c>
      <c r="I63" s="46" t="s">
        <v>155</v>
      </c>
      <c r="J63" s="23"/>
      <c r="K63" s="12"/>
      <c r="L63" s="12"/>
    </row>
    <row r="64" spans="1:12" ht="18" x14ac:dyDescent="0.35">
      <c r="A64" s="6">
        <v>692</v>
      </c>
      <c r="B64" s="6" t="s">
        <v>103</v>
      </c>
      <c r="C64" s="6" t="s">
        <v>104</v>
      </c>
      <c r="D64" s="7" t="s">
        <v>132</v>
      </c>
      <c r="E64" s="8" t="s">
        <v>142</v>
      </c>
      <c r="F64" s="9">
        <f t="shared" ref="F64:F65" si="10">5128.12+(5128.12*0.05)</f>
        <v>5384.5259999999998</v>
      </c>
      <c r="G64" s="46" t="s">
        <v>155</v>
      </c>
      <c r="H64" s="46" t="s">
        <v>155</v>
      </c>
      <c r="I64" s="46" t="s">
        <v>155</v>
      </c>
      <c r="J64" s="23"/>
      <c r="K64" s="10"/>
      <c r="L64" s="10"/>
    </row>
    <row r="65" spans="1:14" ht="18" x14ac:dyDescent="0.35">
      <c r="A65" s="6">
        <v>705</v>
      </c>
      <c r="B65" s="6" t="s">
        <v>105</v>
      </c>
      <c r="C65" s="6" t="s">
        <v>106</v>
      </c>
      <c r="D65" s="7" t="s">
        <v>132</v>
      </c>
      <c r="E65" s="8" t="s">
        <v>142</v>
      </c>
      <c r="F65" s="9">
        <f t="shared" si="10"/>
        <v>5384.5259999999998</v>
      </c>
      <c r="G65" s="46" t="s">
        <v>155</v>
      </c>
      <c r="H65" s="46" t="s">
        <v>155</v>
      </c>
      <c r="I65" s="46" t="s">
        <v>155</v>
      </c>
      <c r="J65" s="23"/>
      <c r="K65" s="10"/>
      <c r="L65" s="10"/>
    </row>
    <row r="66" spans="1:14" ht="18" x14ac:dyDescent="0.35">
      <c r="A66" s="11">
        <v>666</v>
      </c>
      <c r="B66" s="11" t="s">
        <v>107</v>
      </c>
      <c r="C66" s="11" t="s">
        <v>108</v>
      </c>
      <c r="D66" s="7" t="s">
        <v>133</v>
      </c>
      <c r="E66" s="8" t="s">
        <v>142</v>
      </c>
      <c r="F66" s="9">
        <f>4704.06+(4704.06*0.05)</f>
        <v>4939.2630000000008</v>
      </c>
      <c r="G66" s="46" t="s">
        <v>155</v>
      </c>
      <c r="H66" s="46" t="s">
        <v>155</v>
      </c>
      <c r="I66" s="46" t="s">
        <v>155</v>
      </c>
      <c r="J66" s="23"/>
      <c r="K66" s="12"/>
      <c r="L66" s="12"/>
    </row>
    <row r="67" spans="1:14" ht="18" x14ac:dyDescent="0.35">
      <c r="A67" s="6">
        <v>664</v>
      </c>
      <c r="B67" s="6" t="s">
        <v>109</v>
      </c>
      <c r="C67" s="6" t="s">
        <v>110</v>
      </c>
      <c r="D67" s="7" t="s">
        <v>5</v>
      </c>
      <c r="E67" s="8" t="s">
        <v>142</v>
      </c>
      <c r="F67" s="9">
        <f>(5654.79*0.05)+5654.79</f>
        <v>5937.5294999999996</v>
      </c>
      <c r="G67" s="46" t="s">
        <v>155</v>
      </c>
      <c r="H67" s="46" t="s">
        <v>155</v>
      </c>
      <c r="I67" s="46" t="s">
        <v>155</v>
      </c>
      <c r="J67" s="23"/>
      <c r="K67" s="10"/>
      <c r="L67" s="10"/>
    </row>
    <row r="68" spans="1:14" ht="18" x14ac:dyDescent="0.35">
      <c r="A68" s="11">
        <v>698</v>
      </c>
      <c r="B68" s="11" t="s">
        <v>111</v>
      </c>
      <c r="C68" s="11" t="s">
        <v>84</v>
      </c>
      <c r="D68" s="7" t="s">
        <v>5</v>
      </c>
      <c r="E68" s="8" t="s">
        <v>142</v>
      </c>
      <c r="F68" s="9">
        <f>(5654.79*0.05)+5654.79</f>
        <v>5937.5294999999996</v>
      </c>
      <c r="G68" s="46" t="s">
        <v>155</v>
      </c>
      <c r="H68" s="46" t="s">
        <v>155</v>
      </c>
      <c r="I68" s="46" t="s">
        <v>155</v>
      </c>
      <c r="J68" s="23"/>
      <c r="K68" s="12"/>
      <c r="L68" s="12"/>
    </row>
    <row r="69" spans="1:14" ht="18" x14ac:dyDescent="0.35">
      <c r="A69" s="6">
        <v>651</v>
      </c>
      <c r="B69" s="6" t="s">
        <v>112</v>
      </c>
      <c r="C69" s="6" t="s">
        <v>113</v>
      </c>
      <c r="D69" s="7" t="s">
        <v>148</v>
      </c>
      <c r="E69" s="8" t="s">
        <v>142</v>
      </c>
      <c r="F69" s="9">
        <f>6691.51+(6691.51*0.05)</f>
        <v>7026.0855000000001</v>
      </c>
      <c r="G69" s="46" t="s">
        <v>155</v>
      </c>
      <c r="H69" s="46" t="s">
        <v>155</v>
      </c>
      <c r="I69" s="46" t="s">
        <v>155</v>
      </c>
      <c r="J69" s="23"/>
      <c r="K69" s="10"/>
      <c r="L69" s="10"/>
    </row>
    <row r="70" spans="1:14" ht="18" x14ac:dyDescent="0.35">
      <c r="A70" s="6">
        <v>473</v>
      </c>
      <c r="B70" s="6" t="s">
        <v>114</v>
      </c>
      <c r="C70" s="6" t="s">
        <v>115</v>
      </c>
      <c r="D70" s="7" t="s">
        <v>134</v>
      </c>
      <c r="E70" s="8" t="s">
        <v>142</v>
      </c>
      <c r="F70" s="9">
        <f>4282.78*0.05+4282.78</f>
        <v>4496.9189999999999</v>
      </c>
      <c r="G70" s="46" t="s">
        <v>155</v>
      </c>
      <c r="H70" s="46" t="s">
        <v>155</v>
      </c>
      <c r="I70" s="46" t="s">
        <v>155</v>
      </c>
      <c r="J70" s="23"/>
      <c r="K70" s="10"/>
      <c r="L70" s="10"/>
    </row>
    <row r="71" spans="1:14" ht="18" x14ac:dyDescent="0.35">
      <c r="A71" s="6">
        <v>645</v>
      </c>
      <c r="B71" s="6" t="s">
        <v>116</v>
      </c>
      <c r="C71" s="6" t="s">
        <v>117</v>
      </c>
      <c r="D71" s="7" t="s">
        <v>148</v>
      </c>
      <c r="E71" s="8" t="s">
        <v>142</v>
      </c>
      <c r="F71" s="9">
        <f>6691.51+(6691.51*0.05)</f>
        <v>7026.0855000000001</v>
      </c>
      <c r="G71" s="46" t="s">
        <v>155</v>
      </c>
      <c r="H71" s="46" t="s">
        <v>155</v>
      </c>
      <c r="I71" s="46" t="s">
        <v>155</v>
      </c>
      <c r="J71" s="23"/>
      <c r="K71" s="10"/>
      <c r="L71" s="10"/>
    </row>
    <row r="72" spans="1:14" ht="18" x14ac:dyDescent="0.35">
      <c r="A72" s="6">
        <v>661</v>
      </c>
      <c r="B72" s="6" t="s">
        <v>118</v>
      </c>
      <c r="C72" s="6" t="s">
        <v>26</v>
      </c>
      <c r="D72" s="7" t="s">
        <v>132</v>
      </c>
      <c r="E72" s="8" t="s">
        <v>142</v>
      </c>
      <c r="F72" s="9">
        <f>5128.12+(5128.12*0.05)</f>
        <v>5384.5259999999998</v>
      </c>
      <c r="G72" s="46" t="s">
        <v>155</v>
      </c>
      <c r="H72" s="46" t="s">
        <v>155</v>
      </c>
      <c r="I72" s="46" t="s">
        <v>155</v>
      </c>
      <c r="J72" s="23"/>
      <c r="K72" s="10"/>
      <c r="L72" s="10"/>
    </row>
    <row r="73" spans="1:14" ht="18" x14ac:dyDescent="0.35">
      <c r="A73" s="6">
        <v>691</v>
      </c>
      <c r="B73" s="6" t="s">
        <v>119</v>
      </c>
      <c r="C73" s="6" t="s">
        <v>120</v>
      </c>
      <c r="D73" s="7" t="s">
        <v>132</v>
      </c>
      <c r="E73" s="8" t="s">
        <v>142</v>
      </c>
      <c r="F73" s="9">
        <f>5128.12+(5128.12*0.05)</f>
        <v>5384.5259999999998</v>
      </c>
      <c r="G73" s="46" t="s">
        <v>155</v>
      </c>
      <c r="H73" s="46" t="s">
        <v>155</v>
      </c>
      <c r="I73" s="46" t="s">
        <v>155</v>
      </c>
      <c r="J73" s="23"/>
      <c r="K73" s="10"/>
      <c r="L73" s="10"/>
    </row>
    <row r="74" spans="1:14" ht="18" x14ac:dyDescent="0.35">
      <c r="A74" s="11">
        <v>625</v>
      </c>
      <c r="B74" s="11" t="s">
        <v>121</v>
      </c>
      <c r="C74" s="11" t="s">
        <v>122</v>
      </c>
      <c r="D74" s="7" t="s">
        <v>148</v>
      </c>
      <c r="E74" s="8" t="s">
        <v>142</v>
      </c>
      <c r="F74" s="9">
        <f>6691.51+(6691.51*0.05)</f>
        <v>7026.0855000000001</v>
      </c>
      <c r="G74" s="46" t="s">
        <v>155</v>
      </c>
      <c r="H74" s="46" t="s">
        <v>155</v>
      </c>
      <c r="I74" s="46" t="s">
        <v>155</v>
      </c>
      <c r="J74" s="23" t="s">
        <v>152</v>
      </c>
      <c r="K74" s="12"/>
      <c r="L74" s="12"/>
      <c r="N74" s="25"/>
    </row>
    <row r="75" spans="1:14" ht="18" x14ac:dyDescent="0.35">
      <c r="A75" s="6">
        <v>683</v>
      </c>
      <c r="B75" s="6" t="s">
        <v>121</v>
      </c>
      <c r="C75" s="6" t="s">
        <v>123</v>
      </c>
      <c r="D75" s="7" t="s">
        <v>5</v>
      </c>
      <c r="E75" s="8" t="s">
        <v>142</v>
      </c>
      <c r="F75" s="9">
        <f>(5654.79*0.05)+5654.79</f>
        <v>5937.5294999999996</v>
      </c>
      <c r="G75" s="46" t="s">
        <v>155</v>
      </c>
      <c r="H75" s="46" t="s">
        <v>155</v>
      </c>
      <c r="I75" s="46" t="s">
        <v>155</v>
      </c>
      <c r="J75" s="23"/>
      <c r="K75" s="10"/>
      <c r="L75" s="10"/>
    </row>
    <row r="76" spans="1:14" ht="18" x14ac:dyDescent="0.35">
      <c r="A76" s="6">
        <v>668</v>
      </c>
      <c r="B76" s="6" t="s">
        <v>124</v>
      </c>
      <c r="C76" s="6" t="s">
        <v>125</v>
      </c>
      <c r="D76" s="7" t="s">
        <v>148</v>
      </c>
      <c r="E76" s="8" t="s">
        <v>142</v>
      </c>
      <c r="F76" s="9">
        <f>6691.51+(6691.51*0.05)</f>
        <v>7026.0855000000001</v>
      </c>
      <c r="G76" s="46" t="s">
        <v>155</v>
      </c>
      <c r="H76" s="46" t="s">
        <v>155</v>
      </c>
      <c r="I76" s="46" t="s">
        <v>155</v>
      </c>
      <c r="J76" s="23"/>
      <c r="K76" s="10"/>
      <c r="L76" s="10"/>
    </row>
    <row r="77" spans="1:14" ht="18" x14ac:dyDescent="0.35">
      <c r="A77" s="6">
        <v>703</v>
      </c>
      <c r="B77" s="6" t="s">
        <v>126</v>
      </c>
      <c r="C77" s="6" t="s">
        <v>127</v>
      </c>
      <c r="D77" s="7" t="s">
        <v>132</v>
      </c>
      <c r="E77" s="8" t="s">
        <v>142</v>
      </c>
      <c r="F77" s="9">
        <f>5128.12+(5128.12*0.05)</f>
        <v>5384.5259999999998</v>
      </c>
      <c r="G77" s="46" t="s">
        <v>155</v>
      </c>
      <c r="H77" s="46" t="s">
        <v>155</v>
      </c>
      <c r="I77" s="46" t="s">
        <v>155</v>
      </c>
      <c r="J77" s="23"/>
      <c r="K77" s="10"/>
      <c r="L77" s="10"/>
    </row>
    <row r="78" spans="1:14" ht="18" x14ac:dyDescent="0.35">
      <c r="A78" s="11">
        <v>606</v>
      </c>
      <c r="B78" s="11" t="s">
        <v>128</v>
      </c>
      <c r="C78" s="11" t="s">
        <v>13</v>
      </c>
      <c r="D78" s="7" t="s">
        <v>132</v>
      </c>
      <c r="E78" s="8" t="s">
        <v>142</v>
      </c>
      <c r="F78" s="9">
        <f>5128.12+(5128.12*0.05)</f>
        <v>5384.5259999999998</v>
      </c>
      <c r="G78" s="46" t="s">
        <v>155</v>
      </c>
      <c r="H78" s="46" t="s">
        <v>155</v>
      </c>
      <c r="I78" s="46" t="s">
        <v>155</v>
      </c>
      <c r="J78" s="23"/>
      <c r="K78" s="12"/>
      <c r="L78" s="12"/>
    </row>
    <row r="79" spans="1:14" ht="18" x14ac:dyDescent="0.35">
      <c r="A79" s="6">
        <v>706</v>
      </c>
      <c r="B79" s="6" t="s">
        <v>129</v>
      </c>
      <c r="C79" s="6" t="s">
        <v>54</v>
      </c>
      <c r="D79" s="7" t="s">
        <v>5</v>
      </c>
      <c r="E79" s="8" t="s">
        <v>142</v>
      </c>
      <c r="F79" s="9">
        <f>(5654.79*0.05)+5654.79</f>
        <v>5937.5294999999996</v>
      </c>
      <c r="G79" s="46" t="s">
        <v>155</v>
      </c>
      <c r="H79" s="46" t="s">
        <v>155</v>
      </c>
      <c r="I79" s="46" t="s">
        <v>155</v>
      </c>
      <c r="J79" s="23"/>
      <c r="K79" s="10"/>
      <c r="L79" s="10"/>
    </row>
    <row r="80" spans="1:14" ht="18" x14ac:dyDescent="0.35">
      <c r="A80" s="11">
        <v>659</v>
      </c>
      <c r="B80" s="11" t="s">
        <v>130</v>
      </c>
      <c r="C80" s="11" t="s">
        <v>13</v>
      </c>
      <c r="D80" s="7" t="s">
        <v>132</v>
      </c>
      <c r="E80" s="8" t="s">
        <v>142</v>
      </c>
      <c r="F80" s="9">
        <f>5128.12+(5128.12*0.05)</f>
        <v>5384.5259999999998</v>
      </c>
      <c r="G80" s="46" t="s">
        <v>155</v>
      </c>
      <c r="H80" s="46" t="s">
        <v>155</v>
      </c>
      <c r="I80" s="46" t="s">
        <v>155</v>
      </c>
      <c r="J80" s="23"/>
      <c r="K80" s="12"/>
      <c r="L80" s="12"/>
    </row>
    <row r="81" spans="1:12" x14ac:dyDescent="0.3">
      <c r="A81" s="28" t="s">
        <v>137</v>
      </c>
      <c r="B81" s="29"/>
      <c r="C81" s="30"/>
      <c r="D81" s="16"/>
      <c r="E81" s="17"/>
      <c r="F81" s="18">
        <f>SUM(F7:F80)</f>
        <v>440862.39750000002</v>
      </c>
      <c r="G81" s="45" t="s">
        <v>153</v>
      </c>
      <c r="H81" s="44"/>
      <c r="I81" s="45" t="s">
        <v>154</v>
      </c>
      <c r="J81" s="21"/>
      <c r="K81" s="19"/>
      <c r="L81" s="19"/>
    </row>
    <row r="83" spans="1:12" x14ac:dyDescent="0.3">
      <c r="B83" s="20"/>
      <c r="J83" s="22"/>
    </row>
  </sheetData>
  <autoFilter ref="B6:L81"/>
  <mergeCells count="6">
    <mergeCell ref="A81:C81"/>
    <mergeCell ref="A5:F5"/>
    <mergeCell ref="A1:C1"/>
    <mergeCell ref="A2:C2"/>
    <mergeCell ref="A3:C3"/>
    <mergeCell ref="A4:C4"/>
  </mergeCells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&amp;L* premio in dodicesimi
** premio diminuito delibera 33/2015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Dipendenti</vt:lpstr>
      <vt:lpstr>Dipendenti!Area_stampa</vt:lpstr>
      <vt:lpstr>Dipendenti!Titoli_stampa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Prospetto Estrazione Voci 1.6</dc:title>
  <dc:creator>Rosaria Trito</dc:creator>
  <cp:lastModifiedBy>Diego Tiberio Sara</cp:lastModifiedBy>
  <cp:lastPrinted>2018-03-21T14:39:31Z</cp:lastPrinted>
  <dcterms:created xsi:type="dcterms:W3CDTF">2016-02-22T11:28:02Z</dcterms:created>
  <dcterms:modified xsi:type="dcterms:W3CDTF">2018-03-22T09:02:26Z</dcterms:modified>
</cp:coreProperties>
</file>